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65" windowWidth="14805" windowHeight="7950" activeTab="0"/>
  </bookViews>
  <sheets>
    <sheet name="полустационар" sheetId="1" r:id="rId1"/>
    <sheet name="Стационар" sheetId="5" r:id="rId2"/>
  </sheets>
  <definedNames/>
  <calcPr calcId="144525"/>
</workbook>
</file>

<file path=xl/sharedStrings.xml><?xml version="1.0" encoding="utf-8"?>
<sst xmlns="http://schemas.openxmlformats.org/spreadsheetml/2006/main" count="241" uniqueCount="114">
  <si>
    <t>1. Как бы Вы оценили свою информированность о работе организации, перечне и порядке предоставления социальный услуг?</t>
  </si>
  <si>
    <t xml:space="preserve">1)  Информирован в полном объеме  </t>
  </si>
  <si>
    <t xml:space="preserve">2) Информирован отчасти   </t>
  </si>
  <si>
    <t xml:space="preserve">3) Мало информирован    </t>
  </si>
  <si>
    <t>4) Не информирован</t>
  </si>
  <si>
    <r>
      <t xml:space="preserve">2. </t>
    </r>
    <r>
      <rPr>
        <b/>
        <sz val="12"/>
        <rFont val="Times New Roman"/>
        <family val="1"/>
      </rPr>
      <t>Считаете ли Вы условия оказания социальных услуг в организации доступными для людей, особенно для лиц с ограниченными возможностями?</t>
    </r>
  </si>
  <si>
    <t xml:space="preserve">1) Условия полностью доступны  </t>
  </si>
  <si>
    <r>
      <t>2) Условия отчасти доступны</t>
    </r>
    <r>
      <rPr>
        <b/>
        <sz val="12"/>
        <rFont val="Times New Roman"/>
        <family val="1"/>
      </rPr>
      <t xml:space="preserve">  </t>
    </r>
  </si>
  <si>
    <r>
      <t>3) Условия малодоступны</t>
    </r>
    <r>
      <rPr>
        <b/>
        <sz val="12"/>
        <rFont val="Times New Roman"/>
        <family val="1"/>
      </rPr>
      <t xml:space="preserve">    </t>
    </r>
  </si>
  <si>
    <t>4) Условия совсем недоступны</t>
  </si>
  <si>
    <t>1) Хорошие</t>
  </si>
  <si>
    <t>2) Удовлетворительные</t>
  </si>
  <si>
    <t>3) Не удовлетворительные</t>
  </si>
  <si>
    <t xml:space="preserve">2) Персонал в большинстве профессионален и компетентен   </t>
  </si>
  <si>
    <t>3) Большая часть персонала мало профессиональна и компетентна</t>
  </si>
  <si>
    <t>4) Персонал некомпетентен</t>
  </si>
  <si>
    <t>3) Не всегда сотрудники проявляют вежливость, внимание и доброжелательность</t>
  </si>
  <si>
    <t>1) Качество моей жизни изменилось в лучшую сторону</t>
  </si>
  <si>
    <t>2) Качество моей жизни незначительно улучшилось</t>
  </si>
  <si>
    <t>3) Значительных изменений не произошло</t>
  </si>
  <si>
    <t>4) Качество моей жизни ухудшилось</t>
  </si>
  <si>
    <t>3) Скорее не удовлетворен</t>
  </si>
  <si>
    <t>4) Нет, не удовлетворен</t>
  </si>
  <si>
    <t xml:space="preserve">1) Да  </t>
  </si>
  <si>
    <t>2) Нет</t>
  </si>
  <si>
    <t>3) Затрудняюсь ответить</t>
  </si>
  <si>
    <t xml:space="preserve">Полностью удовлетворен </t>
  </si>
  <si>
    <t>Частично удовлетворен</t>
  </si>
  <si>
    <t xml:space="preserve">Не удовлетворен </t>
  </si>
  <si>
    <t>2. Оборудованием для предоставления социальных услуг</t>
  </si>
  <si>
    <t>4. Мебелью, мягким инвентарем</t>
  </si>
  <si>
    <t>6. Хранением личных вещей</t>
  </si>
  <si>
    <t>9. Порядком оплаты социальных услуг</t>
  </si>
  <si>
    <t>10. Конфиденциальностью предоставления социальных услуг</t>
  </si>
  <si>
    <t>11. Графиком посещения родственниками</t>
  </si>
  <si>
    <t>КОГАУСО «Афанасьевский комплексный центр социального обслуживания населения»</t>
  </si>
  <si>
    <t>КОГАУСО «Белохолуницкий комплексный центр социального обслуживания населения»</t>
  </si>
  <si>
    <t>КОГАУСО «Верхнекамский комплексный центр социального обслуживания населения»</t>
  </si>
  <si>
    <t>КОГАУСО «Вятскополянский комплексный центр социального обслуживания населения»</t>
  </si>
  <si>
    <t>КОГАУСО «Межрайонный комплексный центр социального обслуживания населения в Зуевском районе»</t>
  </si>
  <si>
    <t>КОГАУСО «Кильмезский комплексный центр социального обслуживания населения»</t>
  </si>
  <si>
    <t>КОГКУСО «Кирово-Чепецкий комплексный центр социального обслуживания населения»</t>
  </si>
  <si>
    <t>КОГАУСО «Межрайонный комплексный центр социального обслуживания населения в Котельничском районе»</t>
  </si>
  <si>
    <t>КОГАУСО «Куменский комплексный центр социального обслуживания населения»</t>
  </si>
  <si>
    <t>КОГАУСО «Межрайонный комплексный центр социального обслуживания населения в Советском районе»</t>
  </si>
  <si>
    <t>КОГАУСО «Межрайонный комплексный центр социального обслуживания населения в Подосиновском районе»</t>
  </si>
  <si>
    <t>КОГАУСО «Малмыжский комплексный центр социального обслуживания населения»</t>
  </si>
  <si>
    <t>КОГАУСО «Межрайонный комплексный центр социального обслуживания населения в Нолинском районе»</t>
  </si>
  <si>
    <t xml:space="preserve">КОГКУСО «Омутнинский комплексный центр социального обслуживания населения» </t>
  </si>
  <si>
    <t xml:space="preserve">КОГАУСО «Межрайонный комплексный центр социального обслуживания населения в Оричевском районе» </t>
  </si>
  <si>
    <t>КОГАУСО «Межрайонный комплексный центр социального обслуживания населения в Свечинском районе»</t>
  </si>
  <si>
    <t xml:space="preserve">КОГАУСО «Межрайонный комплексный центр социального обслуживания населения в Слободском районе» </t>
  </si>
  <si>
    <t>КОГАУСО «Межрайонный комплексный центр социального обслуживания населения в Тужинском районе»</t>
  </si>
  <si>
    <t>КОГАУСО «Межрайонный комплексный центр социального обслуживания населения в Унинском районе»</t>
  </si>
  <si>
    <t>КОГАУСО «Уржумский комплексный центр социального обслуживания населения»</t>
  </si>
  <si>
    <t>КОГАУСО «Межрайонный комплексный центр социального обслуживания населения в Юрьянском районе»</t>
  </si>
  <si>
    <t>КОГАУСО «Межрайонный комплексный центр социального обслуживания населения в Яранском районе»</t>
  </si>
  <si>
    <t>КОГАУСО «Кировский городской комплексный центр социального обслуживания населения»</t>
  </si>
  <si>
    <t>КОГАУСО «Кировский центр социальной помощи семье и детям»</t>
  </si>
  <si>
    <t>КОГКУСО «Кировский комплексный социальный центр по оказанию помощи лицам без определенного места жительства и занятий»</t>
  </si>
  <si>
    <t>4. Оцените время ожидания предоставления социальных услуг в организации:</t>
  </si>
  <si>
    <t>1) Услуга предоставлена в установленные сроки (быстро получил(а) помощь)</t>
  </si>
  <si>
    <t>2) Пришлось ожидать больше срока, установленного при назначении данной услуги (была очередь, долго ожидал(а) получения услуг)</t>
  </si>
  <si>
    <t>5. Сколько в среднем Вы ожидали приема к специалисту организации при личном обращении для получения информации о работе организации, порядке предоставления социальных услуг:</t>
  </si>
  <si>
    <t>1) менее 15 минут</t>
  </si>
  <si>
    <t>2) от 15 до 30 минут</t>
  </si>
  <si>
    <t>3) более 30 минут</t>
  </si>
  <si>
    <r>
      <t xml:space="preserve">1) Персонал обладает высоким профессионализмом и компетентностью </t>
    </r>
    <r>
      <rPr>
        <b/>
        <sz val="12"/>
        <rFont val="Times New Roman"/>
        <family val="1"/>
      </rPr>
      <t xml:space="preserve"> </t>
    </r>
  </si>
  <si>
    <t xml:space="preserve">1) Сотрудники всегда вежливы, внимательны и доброжелательны    </t>
  </si>
  <si>
    <t xml:space="preserve">2) Чаще всего сотрудники вежливы, внимательны и доброжелательны  </t>
  </si>
  <si>
    <t>КОГКУСО «Кирово-Чепецкий реабилитационный центр для детей и подростков с ограниченными возможностями»</t>
  </si>
  <si>
    <t>КОГКУСО «Областной реабилитационный центр для детей и подростков с ограниченными возможностями»</t>
  </si>
  <si>
    <t>КОГКУСО «Кировский социально-реабилитационный центр для несовершеннолетних Вятушка»</t>
  </si>
  <si>
    <t>КОГАУСО «Межрайонный комплексный центр социального обслуживания населения в Слободском районе»</t>
  </si>
  <si>
    <t>КОГАУСО «Межрайонный комплексный центр социального обслуживания населения в Яранский районе»</t>
  </si>
  <si>
    <t xml:space="preserve">2) Мало информирован    </t>
  </si>
  <si>
    <t>3) Не информирован</t>
  </si>
  <si>
    <t>Ко мне не относится</t>
  </si>
  <si>
    <t>10. Порекомендовали ли бы Вы, при необходимости, воспользоваться социальными услугами, предоставляемыми организацией, своим родственникам или знакомым?</t>
  </si>
  <si>
    <t>4) Большинство сотрудников не доброжелательны</t>
  </si>
  <si>
    <t>8. Как бы Вы оценили изменения качества Вашей жизни в результате получения социальных услуг в организации социального обслуживания?</t>
  </si>
  <si>
    <t>9. Удовлетворены ли Вы качеством проводимых в организации коллективных мероприятий для получателей социальных услуг  (оздоровительных, досуговых)?</t>
  </si>
  <si>
    <t xml:space="preserve">1) Полностью удовлетворен </t>
  </si>
  <si>
    <t xml:space="preserve">2) Отчасти удовлетворен  </t>
  </si>
  <si>
    <t>3. Питанием</t>
  </si>
  <si>
    <t>12. Оперативностью решения вопросов, с которыми Вы обращаетесь к сотрудникам Центра</t>
  </si>
  <si>
    <t>2. Считаете ли Вы условия оказания социальных услуг (проживания, обучения, реабилитации) в Центре доступными для детей, особенно для детей-инвалидов?</t>
  </si>
  <si>
    <t>3. Как бы Вы оценили благоустройство и содержание помещений Центра и прилегающей территории:</t>
  </si>
  <si>
    <t>1) Да, очень нравятся</t>
  </si>
  <si>
    <t xml:space="preserve">2) Да, большинство нравятся  </t>
  </si>
  <si>
    <t>3) Чаще не нравятся</t>
  </si>
  <si>
    <t>4) Совсем не нравятся</t>
  </si>
  <si>
    <t>8. Порекомендовали ли бы Вы, при необходимости, данный Центр своим родственникам или знакомым?</t>
  </si>
  <si>
    <t>1. Жилым помещением</t>
  </si>
  <si>
    <t xml:space="preserve">Укажите, насколько Вы удовлетворены условиями проживания в Центре: </t>
  </si>
  <si>
    <t>5.Социально-бытовыми, парикмахерскими и гигиеническими услугами</t>
  </si>
  <si>
    <t>7. Оборудованным для инвалидов санитарно-гигиеническим помещением (туалета и ванной комнат)</t>
  </si>
  <si>
    <t>8. Санитарным содержанием санитарно-технического оборудования (туалета и ванной комнат)</t>
  </si>
  <si>
    <t xml:space="preserve">11. Укажите, насколько Вы удовлетворены условиями предоставления социальных услуг: </t>
  </si>
  <si>
    <t>0</t>
  </si>
  <si>
    <t>3. Как бы Вы оценили благоустройство и содержание помещения организации и прилегающей территории?</t>
  </si>
  <si>
    <t>6. Оцените, насколько сотрудники организации вежливы, внимательны и доброжелательны по отношению к Вам:</t>
  </si>
  <si>
    <r>
      <t>7.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Оцените, насколько работники организации профессиональны и компетентны:</t>
    </r>
  </si>
  <si>
    <t>1. Как бы Вы оценили свою информированность о работе Центра, перечне и порядке предоставления социальных услуг, помощи несовершеннолетним?</t>
  </si>
  <si>
    <t>4. Оцените, насколько сотрудники Центра вежливы, внимательны и доброжелательны по отношению к Вам и к детям?</t>
  </si>
  <si>
    <t>4) Большинство сотрудников не доброжелательны, не вежливы и не внимательны</t>
  </si>
  <si>
    <r>
      <t>5.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Оцените, насколько работники Центра, работающие с Вами и с детьми, профессиональны и компетентны?</t>
    </r>
  </si>
  <si>
    <t>6. Как бы Вы оценили изменения качества жизни ребенка (питание, здоровье, обучение, отдых, настроение) после получения услуг в Центре?</t>
  </si>
  <si>
    <t>4) Качество жизни ухудшилось</t>
  </si>
  <si>
    <t>1) Качество жизни изменилось в лучшую сторону</t>
  </si>
  <si>
    <t>2) Качество жизни незначительно улучшилось</t>
  </si>
  <si>
    <t>7. Нравятся ли Вам и детям проводимые в Центре групповые мероприятия (оздоровительные, досуговые)?</t>
  </si>
  <si>
    <t>Результаты опроса 
получателей социальных услуг, оценивающих деятельность организаций социального обслуживания, предоставяющих социальные услуги несовершеннолетним в стационарной форме социального обслуживания.</t>
  </si>
  <si>
    <t>Результаты опроса 
получателей социальных услуг, оценивающих деятельность организаций социального обслуживания, предоставяющих социальные услуги всем категориям граждан в полустационарной форме социального обслуживания.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</si>
</sst>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indexed="8"/>
      <name val="Arial Cyr"/>
      <family val="2"/>
    </font>
    <font>
      <b/>
      <sz val="11"/>
      <color theme="1"/>
      <name val="Calibri"/>
      <family val="2"/>
      <scheme val="minor"/>
    </font>
    <font>
      <sz val="9"/>
      <name val="Arial Cyr"/>
      <family val="2"/>
    </font>
    <font>
      <sz val="9"/>
      <color theme="1"/>
      <name val="Arial Cyr"/>
      <family val="2"/>
    </font>
    <font>
      <b/>
      <sz val="14"/>
      <color theme="3" tint="0.39998000860214233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/>
    <xf numFmtId="0" fontId="4" fillId="2" borderId="1" xfId="20" applyFont="1" applyFill="1" applyBorder="1" applyAlignment="1">
      <alignment vertical="top" wrapText="1"/>
      <protection/>
    </xf>
    <xf numFmtId="0" fontId="4" fillId="0" borderId="1" xfId="20" applyFont="1" applyBorder="1" applyAlignment="1">
      <alignment wrapText="1"/>
      <protection/>
    </xf>
    <xf numFmtId="0" fontId="4" fillId="0" borderId="2" xfId="20" applyFont="1" applyBorder="1" applyAlignment="1">
      <alignment wrapText="1"/>
      <protection/>
    </xf>
    <xf numFmtId="0" fontId="0" fillId="0" borderId="1" xfId="0" applyBorder="1"/>
    <xf numFmtId="0" fontId="0" fillId="0" borderId="1" xfId="0" applyFill="1" applyBorder="1"/>
    <xf numFmtId="0" fontId="3" fillId="3" borderId="1" xfId="20" applyFont="1" applyFill="1" applyBorder="1" applyAlignment="1">
      <alignment wrapText="1"/>
      <protection/>
    </xf>
    <xf numFmtId="0" fontId="0" fillId="3" borderId="1" xfId="0" applyFill="1" applyBorder="1"/>
    <xf numFmtId="0" fontId="0" fillId="3" borderId="0" xfId="0" applyFill="1"/>
    <xf numFmtId="0" fontId="5" fillId="4" borderId="1" xfId="20" applyFont="1" applyFill="1" applyBorder="1" applyAlignment="1">
      <alignment wrapText="1"/>
      <protection/>
    </xf>
    <xf numFmtId="0" fontId="0" fillId="4" borderId="1" xfId="0" applyFill="1" applyBorder="1"/>
    <xf numFmtId="0" fontId="0" fillId="4" borderId="0" xfId="0" applyFill="1"/>
    <xf numFmtId="0" fontId="4" fillId="3" borderId="1" xfId="20" applyFont="1" applyFill="1" applyBorder="1" applyAlignment="1">
      <alignment wrapText="1"/>
      <protection/>
    </xf>
    <xf numFmtId="0" fontId="0" fillId="0" borderId="3" xfId="0" applyFill="1" applyBorder="1"/>
    <xf numFmtId="0" fontId="3" fillId="4" borderId="1" xfId="20" applyFont="1" applyFill="1" applyBorder="1" applyAlignment="1">
      <alignment vertical="top" wrapText="1"/>
      <protection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49" fontId="0" fillId="3" borderId="1" xfId="0" applyNumberFormat="1" applyFill="1" applyBorder="1"/>
    <xf numFmtId="49" fontId="0" fillId="0" borderId="0" xfId="0" applyNumberFormat="1"/>
    <xf numFmtId="0" fontId="2" fillId="0" borderId="1" xfId="20" applyNumberFormat="1" applyBorder="1">
      <alignment/>
      <protection/>
    </xf>
    <xf numFmtId="164" fontId="2" fillId="0" borderId="1" xfId="20" applyNumberFormat="1" applyBorder="1">
      <alignment/>
      <protection/>
    </xf>
    <xf numFmtId="0" fontId="2" fillId="3" borderId="1" xfId="20" applyNumberFormat="1" applyFill="1" applyBorder="1">
      <alignment/>
      <protection/>
    </xf>
    <xf numFmtId="0" fontId="2" fillId="4" borderId="1" xfId="20" applyNumberFormat="1" applyFill="1" applyBorder="1">
      <alignment/>
      <protection/>
    </xf>
    <xf numFmtId="0" fontId="0" fillId="3" borderId="1" xfId="0" applyNumberFormat="1" applyFill="1" applyBorder="1"/>
    <xf numFmtId="0" fontId="0" fillId="0" borderId="1" xfId="0" applyNumberFormat="1" applyBorder="1"/>
    <xf numFmtId="0" fontId="0" fillId="0" borderId="0" xfId="0" applyNumberFormat="1"/>
    <xf numFmtId="0" fontId="7" fillId="3" borderId="1" xfId="0" applyFont="1" applyFill="1" applyBorder="1"/>
    <xf numFmtId="0" fontId="7" fillId="0" borderId="1" xfId="0" applyFont="1" applyBorder="1"/>
    <xf numFmtId="0" fontId="7" fillId="4" borderId="1" xfId="0" applyFont="1" applyFill="1" applyBorder="1"/>
    <xf numFmtId="0" fontId="7" fillId="0" borderId="0" xfId="0" applyFont="1"/>
    <xf numFmtId="0" fontId="9" fillId="0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10" fillId="3" borderId="1" xfId="0" applyNumberFormat="1" applyFont="1" applyFill="1" applyBorder="1"/>
    <xf numFmtId="0" fontId="10" fillId="3" borderId="0" xfId="0" applyFont="1" applyFill="1"/>
    <xf numFmtId="0" fontId="8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3" borderId="1" xfId="20" applyFont="1" applyFill="1" applyBorder="1" applyAlignment="1">
      <alignment vertical="center" wrapText="1"/>
      <protection/>
    </xf>
    <xf numFmtId="0" fontId="2" fillId="3" borderId="1" xfId="20" applyNumberFormat="1" applyFill="1" applyBorder="1" applyAlignment="1">
      <alignment vertical="center"/>
      <protection/>
    </xf>
    <xf numFmtId="0" fontId="0" fillId="3" borderId="1" xfId="0" applyFill="1" applyBorder="1" applyAlignment="1">
      <alignment vertical="center"/>
    </xf>
    <xf numFmtId="0" fontId="4" fillId="0" borderId="1" xfId="20" applyFont="1" applyBorder="1" applyAlignment="1">
      <alignment vertical="center" wrapText="1"/>
      <protection/>
    </xf>
    <xf numFmtId="0" fontId="2" fillId="0" borderId="1" xfId="20" applyNumberFormat="1" applyBorder="1" applyAlignment="1">
      <alignment vertical="center"/>
      <protection/>
    </xf>
    <xf numFmtId="0" fontId="4" fillId="0" borderId="2" xfId="20" applyFont="1" applyBorder="1" applyAlignment="1">
      <alignment vertical="center" wrapText="1"/>
      <protection/>
    </xf>
    <xf numFmtId="0" fontId="5" fillId="4" borderId="1" xfId="20" applyFont="1" applyFill="1" applyBorder="1" applyAlignment="1">
      <alignment vertical="center" wrapText="1"/>
      <protection/>
    </xf>
    <xf numFmtId="0" fontId="2" fillId="4" borderId="1" xfId="20" applyNumberFormat="1" applyFill="1" applyBorder="1" applyAlignment="1">
      <alignment vertical="center"/>
      <protection/>
    </xf>
    <xf numFmtId="0" fontId="3" fillId="4" borderId="1" xfId="20" applyFont="1" applyFill="1" applyBorder="1" applyAlignment="1">
      <alignment vertical="center" wrapText="1"/>
      <protection/>
    </xf>
    <xf numFmtId="0" fontId="0" fillId="4" borderId="1" xfId="0" applyFill="1" applyBorder="1" applyAlignment="1">
      <alignment vertical="center"/>
    </xf>
    <xf numFmtId="0" fontId="4" fillId="2" borderId="1" xfId="20" applyFont="1" applyFill="1" applyBorder="1" applyAlignment="1">
      <alignment vertical="center" wrapText="1"/>
      <protection/>
    </xf>
    <xf numFmtId="0" fontId="0" fillId="5" borderId="1" xfId="0" applyFill="1" applyBorder="1"/>
    <xf numFmtId="0" fontId="4" fillId="0" borderId="1" xfId="0" applyFont="1" applyBorder="1" applyAlignment="1">
      <alignment horizontal="justify"/>
    </xf>
    <xf numFmtId="0" fontId="2" fillId="3" borderId="1" xfId="20" applyNumberFormat="1" applyFont="1" applyFill="1" applyBorder="1">
      <alignment/>
      <protection/>
    </xf>
    <xf numFmtId="164" fontId="2" fillId="0" borderId="3" xfId="20" applyNumberFormat="1" applyFill="1" applyBorder="1">
      <alignment/>
      <protection/>
    </xf>
    <xf numFmtId="164" fontId="0" fillId="0" borderId="0" xfId="0" applyNumberFormat="1"/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49" fontId="0" fillId="0" borderId="1" xfId="0" applyNumberFormat="1" applyFont="1" applyBorder="1"/>
    <xf numFmtId="164" fontId="0" fillId="3" borderId="0" xfId="0" applyNumberFormat="1" applyFill="1"/>
    <xf numFmtId="164" fontId="10" fillId="3" borderId="0" xfId="0" applyNumberFormat="1" applyFont="1" applyFill="1"/>
    <xf numFmtId="0" fontId="2" fillId="0" borderId="1" xfId="20" applyNumberFormat="1" applyFill="1" applyBorder="1">
      <alignment/>
      <protection/>
    </xf>
    <xf numFmtId="49" fontId="0" fillId="0" borderId="1" xfId="0" applyNumberFormat="1" applyBorder="1"/>
    <xf numFmtId="0" fontId="2" fillId="0" borderId="1" xfId="20" applyNumberForma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/>
    <xf numFmtId="0" fontId="13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2" xfId="20" applyNumberFormat="1" applyBorder="1">
      <alignment/>
      <protection/>
    </xf>
    <xf numFmtId="0" fontId="12" fillId="2" borderId="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tabSelected="1" workbookViewId="0" topLeftCell="A1">
      <pane xSplit="5" ySplit="5" topLeftCell="F6" activePane="bottomRight" state="frozen"/>
      <selection pane="topRight" activeCell="F1" sqref="F1"/>
      <selection pane="bottomLeft" activeCell="A6" sqref="A6"/>
      <selection pane="bottomRight" activeCell="S2" sqref="S2"/>
    </sheetView>
  </sheetViews>
  <sheetFormatPr defaultColWidth="9.140625" defaultRowHeight="15"/>
  <cols>
    <col min="1" max="1" width="54.140625" style="0" customWidth="1"/>
    <col min="2" max="2" width="17.8515625" style="26" customWidth="1"/>
    <col min="3" max="3" width="15.421875" style="0" customWidth="1"/>
    <col min="4" max="4" width="18.00390625" style="0" customWidth="1"/>
    <col min="5" max="5" width="17.140625" style="0" customWidth="1"/>
    <col min="6" max="6" width="15.7109375" style="0" customWidth="1"/>
    <col min="7" max="7" width="15.421875" style="0" customWidth="1"/>
    <col min="8" max="8" width="15.28125" style="0" customWidth="1"/>
    <col min="9" max="9" width="17.00390625" style="0" customWidth="1"/>
    <col min="10" max="10" width="13.421875" style="0" customWidth="1"/>
    <col min="11" max="11" width="15.421875" style="0" customWidth="1"/>
    <col min="12" max="12" width="15.00390625" style="0" customWidth="1"/>
    <col min="13" max="13" width="16.00390625" style="0" customWidth="1"/>
    <col min="14" max="14" width="15.00390625" style="0" customWidth="1"/>
    <col min="15" max="15" width="14.7109375" style="0" customWidth="1"/>
    <col min="16" max="16" width="15.7109375" style="0" customWidth="1"/>
    <col min="17" max="17" width="13.8515625" style="0" customWidth="1"/>
    <col min="18" max="18" width="15.7109375" style="0" customWidth="1"/>
    <col min="19" max="19" width="16.421875" style="0" customWidth="1"/>
    <col min="20" max="20" width="13.8515625" style="0" customWidth="1"/>
    <col min="21" max="21" width="13.7109375" style="0" customWidth="1"/>
    <col min="22" max="22" width="15.00390625" style="0" customWidth="1"/>
    <col min="23" max="23" width="14.8515625" style="0" customWidth="1"/>
    <col min="24" max="24" width="13.00390625" style="0" customWidth="1"/>
    <col min="25" max="25" width="12.8515625" style="0" customWidth="1"/>
    <col min="26" max="26" width="16.28125" style="0" customWidth="1"/>
    <col min="27" max="27" width="0.13671875" style="0" customWidth="1"/>
    <col min="28" max="33" width="8.8515625" style="0" hidden="1" customWidth="1"/>
    <col min="34" max="34" width="8.8515625" style="30" hidden="1" customWidth="1"/>
    <col min="35" max="35" width="11.7109375" style="19" customWidth="1"/>
    <col min="36" max="36" width="7.28125" style="57" customWidth="1"/>
    <col min="37" max="37" width="5.7109375" style="0" customWidth="1"/>
  </cols>
  <sheetData>
    <row r="1" spans="2:26" ht="15">
      <c r="B1" s="26">
        <v>1</v>
      </c>
      <c r="C1">
        <v>2</v>
      </c>
      <c r="D1">
        <v>3</v>
      </c>
      <c r="E1" s="26">
        <v>4</v>
      </c>
      <c r="F1">
        <v>5</v>
      </c>
      <c r="G1">
        <v>6</v>
      </c>
      <c r="H1" s="26">
        <v>7</v>
      </c>
      <c r="I1">
        <v>8</v>
      </c>
      <c r="J1">
        <v>9</v>
      </c>
      <c r="K1" s="26">
        <v>10</v>
      </c>
      <c r="L1">
        <v>11</v>
      </c>
      <c r="M1">
        <v>12</v>
      </c>
      <c r="N1" s="26">
        <v>13</v>
      </c>
      <c r="O1">
        <v>14</v>
      </c>
      <c r="P1">
        <v>15</v>
      </c>
      <c r="Q1" s="26">
        <v>16</v>
      </c>
      <c r="R1" s="26">
        <v>17</v>
      </c>
      <c r="S1">
        <v>18</v>
      </c>
      <c r="T1">
        <v>19</v>
      </c>
      <c r="U1" s="26">
        <v>20</v>
      </c>
      <c r="V1">
        <v>21</v>
      </c>
      <c r="W1" s="26">
        <v>22</v>
      </c>
      <c r="X1">
        <v>23</v>
      </c>
      <c r="Y1">
        <v>24</v>
      </c>
      <c r="Z1" s="26">
        <v>25</v>
      </c>
    </row>
    <row r="2" spans="1:35" ht="139.5" customHeight="1">
      <c r="A2" s="71" t="s">
        <v>113</v>
      </c>
      <c r="B2" s="72" t="s">
        <v>35</v>
      </c>
      <c r="C2" s="72" t="s">
        <v>36</v>
      </c>
      <c r="D2" s="72" t="s">
        <v>37</v>
      </c>
      <c r="E2" s="72" t="s">
        <v>38</v>
      </c>
      <c r="F2" s="72" t="s">
        <v>39</v>
      </c>
      <c r="G2" s="72" t="s">
        <v>40</v>
      </c>
      <c r="H2" s="72" t="s">
        <v>41</v>
      </c>
      <c r="I2" s="72" t="s">
        <v>42</v>
      </c>
      <c r="J2" s="72" t="s">
        <v>43</v>
      </c>
      <c r="K2" s="72" t="s">
        <v>44</v>
      </c>
      <c r="L2" s="72" t="s">
        <v>45</v>
      </c>
      <c r="M2" s="72" t="s">
        <v>46</v>
      </c>
      <c r="N2" s="74" t="s">
        <v>47</v>
      </c>
      <c r="O2" s="72" t="s">
        <v>48</v>
      </c>
      <c r="P2" s="72" t="s">
        <v>49</v>
      </c>
      <c r="Q2" s="72" t="s">
        <v>50</v>
      </c>
      <c r="R2" s="72" t="s">
        <v>51</v>
      </c>
      <c r="S2" s="72" t="s">
        <v>52</v>
      </c>
      <c r="T2" s="72" t="s">
        <v>53</v>
      </c>
      <c r="U2" s="72" t="s">
        <v>54</v>
      </c>
      <c r="V2" s="72" t="s">
        <v>55</v>
      </c>
      <c r="W2" s="72" t="s">
        <v>56</v>
      </c>
      <c r="X2" s="72" t="s">
        <v>57</v>
      </c>
      <c r="Y2" s="72" t="s">
        <v>58</v>
      </c>
      <c r="Z2" s="72" t="s">
        <v>59</v>
      </c>
      <c r="AA2" s="58"/>
      <c r="AB2" s="58"/>
      <c r="AC2" s="59"/>
      <c r="AD2" s="59"/>
      <c r="AE2" s="59"/>
      <c r="AF2" s="59"/>
      <c r="AG2" s="59"/>
      <c r="AH2" s="59"/>
      <c r="AI2" s="60"/>
    </row>
    <row r="3" spans="1:36" s="8" customFormat="1" ht="47.25">
      <c r="A3" s="6" t="s">
        <v>0</v>
      </c>
      <c r="B3" s="22"/>
      <c r="C3" s="7"/>
      <c r="D3" s="7"/>
      <c r="E3" s="7"/>
      <c r="F3" s="32"/>
      <c r="G3" s="7"/>
      <c r="H3" s="7"/>
      <c r="I3" s="32"/>
      <c r="J3" s="7"/>
      <c r="K3" s="32"/>
      <c r="L3" s="32"/>
      <c r="M3" s="7"/>
      <c r="N3" s="32"/>
      <c r="O3" s="7"/>
      <c r="P3" s="32"/>
      <c r="Q3" s="32"/>
      <c r="R3" s="32"/>
      <c r="S3" s="32"/>
      <c r="T3" s="32"/>
      <c r="U3" s="7"/>
      <c r="V3" s="32"/>
      <c r="W3" s="32"/>
      <c r="X3" s="7"/>
      <c r="Y3" s="7"/>
      <c r="Z3" s="7"/>
      <c r="AA3" s="7"/>
      <c r="AB3" s="7"/>
      <c r="AC3" s="7"/>
      <c r="AD3" s="7"/>
      <c r="AE3" s="7"/>
      <c r="AF3" s="7"/>
      <c r="AG3" s="7"/>
      <c r="AH3" s="27"/>
      <c r="AI3" s="18"/>
      <c r="AJ3" s="61"/>
    </row>
    <row r="4" spans="1:36" ht="15.75">
      <c r="A4" s="54" t="s">
        <v>1</v>
      </c>
      <c r="B4" s="73">
        <v>94.7</v>
      </c>
      <c r="C4" s="16">
        <v>94</v>
      </c>
      <c r="D4" s="16">
        <v>78.2</v>
      </c>
      <c r="E4" s="16">
        <v>100</v>
      </c>
      <c r="F4" s="16">
        <v>100</v>
      </c>
      <c r="G4" s="16">
        <v>100</v>
      </c>
      <c r="H4" s="16">
        <v>96.1</v>
      </c>
      <c r="I4" s="31">
        <v>95.6</v>
      </c>
      <c r="J4" s="73">
        <v>100</v>
      </c>
      <c r="K4" s="31">
        <v>97.6</v>
      </c>
      <c r="L4" s="31">
        <v>90.3</v>
      </c>
      <c r="M4" s="16">
        <v>95.7</v>
      </c>
      <c r="N4" s="33">
        <v>88.9</v>
      </c>
      <c r="O4" s="16">
        <v>100</v>
      </c>
      <c r="P4" s="16">
        <v>100</v>
      </c>
      <c r="Q4" s="16">
        <v>75</v>
      </c>
      <c r="R4" s="16">
        <v>100</v>
      </c>
      <c r="S4" s="16">
        <v>100</v>
      </c>
      <c r="T4" s="16">
        <v>90</v>
      </c>
      <c r="U4" s="16">
        <v>86.3</v>
      </c>
      <c r="V4" s="16">
        <v>90.9</v>
      </c>
      <c r="W4" s="31">
        <v>100</v>
      </c>
      <c r="X4" s="16">
        <v>100</v>
      </c>
      <c r="Y4" s="16">
        <v>70.6</v>
      </c>
      <c r="Z4" s="16">
        <v>81.25</v>
      </c>
      <c r="AA4" s="4"/>
      <c r="AB4" s="4"/>
      <c r="AC4" s="4"/>
      <c r="AD4" s="4"/>
      <c r="AE4" s="4"/>
      <c r="AF4" s="4"/>
      <c r="AG4" s="4"/>
      <c r="AH4" s="28"/>
      <c r="AI4" s="25">
        <f>SUM(B4:AH4)</f>
        <v>2325.15</v>
      </c>
      <c r="AJ4" s="57">
        <f>AI4/25</f>
        <v>93.006</v>
      </c>
    </row>
    <row r="5" spans="1:36" ht="15.75">
      <c r="A5" s="54" t="s">
        <v>75</v>
      </c>
      <c r="B5" s="20">
        <v>5.3</v>
      </c>
      <c r="C5" s="4">
        <v>6</v>
      </c>
      <c r="D5" s="4">
        <v>19.6</v>
      </c>
      <c r="E5" s="4">
        <v>0</v>
      </c>
      <c r="F5" s="4">
        <v>0</v>
      </c>
      <c r="G5" s="4">
        <v>0</v>
      </c>
      <c r="H5" s="4">
        <v>3.5</v>
      </c>
      <c r="I5" s="4">
        <v>4.4</v>
      </c>
      <c r="J5" s="20">
        <v>0</v>
      </c>
      <c r="K5" s="4">
        <v>2.4</v>
      </c>
      <c r="L5" s="4">
        <v>9.7</v>
      </c>
      <c r="M5" s="4">
        <v>4.3</v>
      </c>
      <c r="N5" s="4">
        <v>11.1</v>
      </c>
      <c r="O5" s="4">
        <v>0</v>
      </c>
      <c r="P5" s="4">
        <v>0</v>
      </c>
      <c r="Q5" s="4">
        <v>25</v>
      </c>
      <c r="R5" s="4">
        <v>0</v>
      </c>
      <c r="S5" s="4">
        <v>0</v>
      </c>
      <c r="T5" s="4">
        <v>10</v>
      </c>
      <c r="U5" s="4">
        <v>13.7</v>
      </c>
      <c r="V5" s="4">
        <v>9.1</v>
      </c>
      <c r="W5" s="4">
        <v>0</v>
      </c>
      <c r="X5" s="4">
        <v>0</v>
      </c>
      <c r="Y5" s="4">
        <v>23.5</v>
      </c>
      <c r="Z5" s="4">
        <v>12.5</v>
      </c>
      <c r="AA5" s="4"/>
      <c r="AB5" s="4"/>
      <c r="AC5" s="4"/>
      <c r="AD5" s="4"/>
      <c r="AE5" s="4"/>
      <c r="AF5" s="4"/>
      <c r="AG5" s="4"/>
      <c r="AH5" s="28"/>
      <c r="AI5" s="25">
        <f>SUM(B5:AH5)</f>
        <v>160.1</v>
      </c>
      <c r="AJ5" s="57">
        <f aca="true" t="shared" si="0" ref="AJ5:AJ6">AI5/25</f>
        <v>6.404</v>
      </c>
    </row>
    <row r="6" spans="1:37" ht="15.75">
      <c r="A6" s="54" t="s">
        <v>76</v>
      </c>
      <c r="B6" s="20">
        <v>0</v>
      </c>
      <c r="C6" s="4">
        <v>0</v>
      </c>
      <c r="D6" s="4">
        <v>2.2</v>
      </c>
      <c r="E6" s="4">
        <v>0</v>
      </c>
      <c r="F6" s="4">
        <v>0</v>
      </c>
      <c r="G6" s="4">
        <v>0</v>
      </c>
      <c r="H6" s="4">
        <v>0.4</v>
      </c>
      <c r="I6" s="4">
        <v>0</v>
      </c>
      <c r="J6" s="20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5.9</v>
      </c>
      <c r="Z6" s="4">
        <v>6.25</v>
      </c>
      <c r="AA6" s="4"/>
      <c r="AB6" s="4"/>
      <c r="AC6" s="4"/>
      <c r="AD6" s="4"/>
      <c r="AE6" s="4"/>
      <c r="AF6" s="4"/>
      <c r="AG6" s="4"/>
      <c r="AH6" s="28"/>
      <c r="AI6" s="25">
        <f>SUM(B6:AH6)</f>
        <v>14.75</v>
      </c>
      <c r="AJ6" s="57">
        <f t="shared" si="0"/>
        <v>0.59</v>
      </c>
      <c r="AK6">
        <f>AJ3+AJ4+AJ5+AJ6</f>
        <v>100</v>
      </c>
    </row>
    <row r="7" spans="1:36" s="8" customFormat="1" ht="63">
      <c r="A7" s="12" t="s">
        <v>5</v>
      </c>
      <c r="B7" s="22">
        <f aca="true" t="shared" si="1" ref="B7:Z7">SUM(B4:B6)</f>
        <v>100</v>
      </c>
      <c r="C7" s="22">
        <f t="shared" si="1"/>
        <v>100</v>
      </c>
      <c r="D7" s="22">
        <f t="shared" si="1"/>
        <v>100.00000000000001</v>
      </c>
      <c r="E7" s="22">
        <f t="shared" si="1"/>
        <v>100</v>
      </c>
      <c r="F7" s="22">
        <f t="shared" si="1"/>
        <v>100</v>
      </c>
      <c r="G7" s="22">
        <f t="shared" si="1"/>
        <v>100</v>
      </c>
      <c r="H7" s="22">
        <f t="shared" si="1"/>
        <v>100</v>
      </c>
      <c r="I7" s="22">
        <f t="shared" si="1"/>
        <v>100</v>
      </c>
      <c r="J7" s="22">
        <f t="shared" si="1"/>
        <v>100</v>
      </c>
      <c r="K7" s="22">
        <f t="shared" si="1"/>
        <v>100</v>
      </c>
      <c r="L7" s="22">
        <f t="shared" si="1"/>
        <v>100</v>
      </c>
      <c r="M7" s="22">
        <f t="shared" si="1"/>
        <v>100</v>
      </c>
      <c r="N7" s="22">
        <f t="shared" si="1"/>
        <v>100</v>
      </c>
      <c r="O7" s="22">
        <f t="shared" si="1"/>
        <v>100</v>
      </c>
      <c r="P7" s="22">
        <f t="shared" si="1"/>
        <v>100</v>
      </c>
      <c r="Q7" s="22">
        <f t="shared" si="1"/>
        <v>100</v>
      </c>
      <c r="R7" s="22">
        <f t="shared" si="1"/>
        <v>100</v>
      </c>
      <c r="S7" s="22">
        <f t="shared" si="1"/>
        <v>100</v>
      </c>
      <c r="T7" s="22">
        <f t="shared" si="1"/>
        <v>100</v>
      </c>
      <c r="U7" s="22">
        <f t="shared" si="1"/>
        <v>100</v>
      </c>
      <c r="V7" s="22">
        <f t="shared" si="1"/>
        <v>100</v>
      </c>
      <c r="W7" s="22">
        <f t="shared" si="1"/>
        <v>100</v>
      </c>
      <c r="X7" s="22">
        <f t="shared" si="1"/>
        <v>100</v>
      </c>
      <c r="Y7" s="22">
        <f t="shared" si="1"/>
        <v>100</v>
      </c>
      <c r="Z7" s="22">
        <f t="shared" si="1"/>
        <v>100</v>
      </c>
      <c r="AA7" s="22"/>
      <c r="AB7" s="22"/>
      <c r="AC7" s="22"/>
      <c r="AD7" s="22"/>
      <c r="AE7" s="22"/>
      <c r="AF7" s="22"/>
      <c r="AG7" s="22"/>
      <c r="AH7" s="22"/>
      <c r="AI7" s="24"/>
      <c r="AJ7" s="57"/>
    </row>
    <row r="8" spans="1:36" ht="15.75">
      <c r="A8" s="2" t="s">
        <v>6</v>
      </c>
      <c r="B8" s="20">
        <v>57.9</v>
      </c>
      <c r="C8" s="4">
        <v>97</v>
      </c>
      <c r="D8" s="4">
        <v>67.4</v>
      </c>
      <c r="E8" s="4">
        <v>99.3</v>
      </c>
      <c r="F8" s="4">
        <v>91.7</v>
      </c>
      <c r="G8" s="4">
        <v>90</v>
      </c>
      <c r="H8" s="4">
        <v>85.8</v>
      </c>
      <c r="I8" s="4">
        <v>83.5</v>
      </c>
      <c r="J8" s="21">
        <v>100</v>
      </c>
      <c r="K8" s="4">
        <v>85.6</v>
      </c>
      <c r="L8" s="4">
        <v>69.4</v>
      </c>
      <c r="M8" s="4">
        <v>79.8</v>
      </c>
      <c r="N8" s="4">
        <v>85.2</v>
      </c>
      <c r="O8" s="4">
        <v>80</v>
      </c>
      <c r="P8" s="4">
        <v>100</v>
      </c>
      <c r="Q8" s="4">
        <v>75</v>
      </c>
      <c r="R8" s="4">
        <v>100</v>
      </c>
      <c r="S8" s="4">
        <v>100</v>
      </c>
      <c r="T8" s="4">
        <v>60</v>
      </c>
      <c r="U8" s="4">
        <v>62.7</v>
      </c>
      <c r="V8" s="4">
        <v>59.1</v>
      </c>
      <c r="W8" s="4">
        <v>94.1</v>
      </c>
      <c r="X8" s="4">
        <v>100</v>
      </c>
      <c r="Y8" s="4">
        <v>94.1</v>
      </c>
      <c r="Z8" s="4">
        <v>62.5</v>
      </c>
      <c r="AA8" s="4"/>
      <c r="AB8" s="4"/>
      <c r="AC8" s="4"/>
      <c r="AD8" s="4"/>
      <c r="AE8" s="4"/>
      <c r="AF8" s="4"/>
      <c r="AG8" s="4"/>
      <c r="AH8" s="28"/>
      <c r="AI8" s="25">
        <f>SUM(B8:AH8)</f>
        <v>2080.0999999999995</v>
      </c>
      <c r="AJ8" s="57">
        <f>AI8/25</f>
        <v>83.20399999999998</v>
      </c>
    </row>
    <row r="9" spans="1:36" ht="15.75">
      <c r="A9" s="2" t="s">
        <v>7</v>
      </c>
      <c r="B9" s="20">
        <v>36.8</v>
      </c>
      <c r="C9" s="4">
        <v>3</v>
      </c>
      <c r="D9" s="4">
        <v>30.4</v>
      </c>
      <c r="E9" s="4">
        <v>0.7</v>
      </c>
      <c r="F9" s="4">
        <v>8.3</v>
      </c>
      <c r="G9" s="4">
        <v>10</v>
      </c>
      <c r="H9" s="4">
        <v>14.2</v>
      </c>
      <c r="I9" s="4">
        <v>16.5</v>
      </c>
      <c r="J9" s="21">
        <v>0</v>
      </c>
      <c r="K9" s="4">
        <v>14.4</v>
      </c>
      <c r="L9" s="4">
        <v>30.6</v>
      </c>
      <c r="M9" s="4">
        <v>20.2</v>
      </c>
      <c r="N9" s="4">
        <v>14.8</v>
      </c>
      <c r="O9" s="4">
        <v>20</v>
      </c>
      <c r="P9" s="4">
        <v>0</v>
      </c>
      <c r="Q9" s="4">
        <v>25</v>
      </c>
      <c r="R9" s="4">
        <v>0</v>
      </c>
      <c r="S9" s="4">
        <v>0</v>
      </c>
      <c r="T9" s="4">
        <v>40</v>
      </c>
      <c r="U9" s="4">
        <v>35.3</v>
      </c>
      <c r="V9" s="4">
        <v>40.9</v>
      </c>
      <c r="W9" s="4">
        <v>5.9</v>
      </c>
      <c r="X9" s="4">
        <v>0</v>
      </c>
      <c r="Y9" s="4">
        <v>0</v>
      </c>
      <c r="Z9" s="4">
        <v>18.75</v>
      </c>
      <c r="AA9" s="4"/>
      <c r="AB9" s="4"/>
      <c r="AC9" s="4"/>
      <c r="AD9" s="4"/>
      <c r="AE9" s="4"/>
      <c r="AF9" s="4"/>
      <c r="AG9" s="4"/>
      <c r="AH9" s="28"/>
      <c r="AI9" s="25">
        <f>SUM(B9:AH9)</f>
        <v>385.74999999999994</v>
      </c>
      <c r="AJ9" s="57">
        <f aca="true" t="shared" si="2" ref="AJ9:AJ11">AI9/25</f>
        <v>15.429999999999998</v>
      </c>
    </row>
    <row r="10" spans="1:36" ht="15.75">
      <c r="A10" s="2" t="s">
        <v>8</v>
      </c>
      <c r="B10" s="20">
        <v>5.3</v>
      </c>
      <c r="C10" s="4">
        <v>0</v>
      </c>
      <c r="D10" s="4">
        <v>2.2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21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0</v>
      </c>
      <c r="X10" s="4">
        <v>0</v>
      </c>
      <c r="Y10" s="4">
        <v>5.9</v>
      </c>
      <c r="Z10" s="4">
        <v>18.75</v>
      </c>
      <c r="AA10" s="4"/>
      <c r="AB10" s="4"/>
      <c r="AC10" s="4"/>
      <c r="AD10" s="4"/>
      <c r="AE10" s="4"/>
      <c r="AF10" s="4"/>
      <c r="AG10" s="4"/>
      <c r="AH10" s="28"/>
      <c r="AI10" s="25">
        <f>SUM(B10:AH10)</f>
        <v>34.15</v>
      </c>
      <c r="AJ10" s="57">
        <f t="shared" si="2"/>
        <v>1.3659999999999999</v>
      </c>
    </row>
    <row r="11" spans="1:37" ht="15.75">
      <c r="A11" s="2" t="s">
        <v>9</v>
      </c>
      <c r="B11" s="20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1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/>
      <c r="AB11" s="4"/>
      <c r="AC11" s="4"/>
      <c r="AD11" s="4"/>
      <c r="AE11" s="4"/>
      <c r="AF11" s="4"/>
      <c r="AG11" s="4"/>
      <c r="AH11" s="28"/>
      <c r="AI11" s="25">
        <f>SUM(B11:AH11)</f>
        <v>0</v>
      </c>
      <c r="AJ11" s="57">
        <f t="shared" si="2"/>
        <v>0</v>
      </c>
      <c r="AK11">
        <f>AJ8+AJ9+AJ10+AJ11</f>
        <v>99.99999999999997</v>
      </c>
    </row>
    <row r="12" spans="1:36" s="8" customFormat="1" ht="47.25">
      <c r="A12" s="6" t="s">
        <v>100</v>
      </c>
      <c r="B12" s="22">
        <f>SUM(B8:B11)</f>
        <v>99.99999999999999</v>
      </c>
      <c r="C12" s="22">
        <f aca="true" t="shared" si="3" ref="C12:Z12">SUM(C8:C11)</f>
        <v>100</v>
      </c>
      <c r="D12" s="22">
        <f t="shared" si="3"/>
        <v>100.00000000000001</v>
      </c>
      <c r="E12" s="22">
        <f t="shared" si="3"/>
        <v>100</v>
      </c>
      <c r="F12" s="22">
        <f t="shared" si="3"/>
        <v>100</v>
      </c>
      <c r="G12" s="22">
        <f t="shared" si="3"/>
        <v>100</v>
      </c>
      <c r="H12" s="22">
        <f t="shared" si="3"/>
        <v>100</v>
      </c>
      <c r="I12" s="22">
        <f t="shared" si="3"/>
        <v>100</v>
      </c>
      <c r="J12" s="22">
        <f t="shared" si="3"/>
        <v>100</v>
      </c>
      <c r="K12" s="22">
        <f t="shared" si="3"/>
        <v>100</v>
      </c>
      <c r="L12" s="22">
        <f t="shared" si="3"/>
        <v>100</v>
      </c>
      <c r="M12" s="22">
        <f t="shared" si="3"/>
        <v>100</v>
      </c>
      <c r="N12" s="22">
        <f t="shared" si="3"/>
        <v>100</v>
      </c>
      <c r="O12" s="22">
        <f t="shared" si="3"/>
        <v>100</v>
      </c>
      <c r="P12" s="22">
        <f t="shared" si="3"/>
        <v>100</v>
      </c>
      <c r="Q12" s="22">
        <f t="shared" si="3"/>
        <v>100</v>
      </c>
      <c r="R12" s="22">
        <f t="shared" si="3"/>
        <v>100</v>
      </c>
      <c r="S12" s="22">
        <f t="shared" si="3"/>
        <v>100</v>
      </c>
      <c r="T12" s="22">
        <f t="shared" si="3"/>
        <v>100</v>
      </c>
      <c r="U12" s="22">
        <f t="shared" si="3"/>
        <v>100</v>
      </c>
      <c r="V12" s="22">
        <f t="shared" si="3"/>
        <v>100</v>
      </c>
      <c r="W12" s="22">
        <f t="shared" si="3"/>
        <v>100</v>
      </c>
      <c r="X12" s="22">
        <f t="shared" si="3"/>
        <v>100</v>
      </c>
      <c r="Y12" s="22">
        <f t="shared" si="3"/>
        <v>100</v>
      </c>
      <c r="Z12" s="22">
        <f t="shared" si="3"/>
        <v>100</v>
      </c>
      <c r="AA12" s="22"/>
      <c r="AB12" s="22"/>
      <c r="AC12" s="22"/>
      <c r="AD12" s="22"/>
      <c r="AE12" s="22"/>
      <c r="AF12" s="22"/>
      <c r="AG12" s="22"/>
      <c r="AH12" s="22"/>
      <c r="AI12" s="25"/>
      <c r="AJ12" s="57"/>
    </row>
    <row r="13" spans="1:36" ht="15.75">
      <c r="A13" s="2" t="s">
        <v>10</v>
      </c>
      <c r="B13" s="20">
        <v>52.6</v>
      </c>
      <c r="C13" s="4">
        <v>90</v>
      </c>
      <c r="D13" s="4">
        <v>50</v>
      </c>
      <c r="E13" s="4">
        <v>96</v>
      </c>
      <c r="F13" s="4">
        <v>88.9</v>
      </c>
      <c r="G13" s="4">
        <v>95</v>
      </c>
      <c r="H13" s="4">
        <v>87.5</v>
      </c>
      <c r="I13" s="4">
        <v>92.3</v>
      </c>
      <c r="J13" s="56">
        <v>100</v>
      </c>
      <c r="K13" s="4">
        <v>81.6</v>
      </c>
      <c r="L13" s="4">
        <v>79</v>
      </c>
      <c r="M13" s="4">
        <v>80.9</v>
      </c>
      <c r="N13" s="4">
        <v>85.2</v>
      </c>
      <c r="O13" s="4">
        <v>100</v>
      </c>
      <c r="P13" s="4">
        <v>100</v>
      </c>
      <c r="Q13" s="4">
        <v>50</v>
      </c>
      <c r="R13" s="4">
        <v>100</v>
      </c>
      <c r="S13" s="4">
        <v>100</v>
      </c>
      <c r="T13" s="4">
        <v>65</v>
      </c>
      <c r="U13" s="4">
        <v>76.5</v>
      </c>
      <c r="V13" s="4">
        <v>45.5</v>
      </c>
      <c r="W13" s="4">
        <v>67.6</v>
      </c>
      <c r="X13" s="4">
        <v>100</v>
      </c>
      <c r="Y13" s="4">
        <v>88.2</v>
      </c>
      <c r="Z13" s="4">
        <v>68.75</v>
      </c>
      <c r="AA13" s="4"/>
      <c r="AB13" s="4"/>
      <c r="AC13" s="4"/>
      <c r="AD13" s="4"/>
      <c r="AE13" s="4"/>
      <c r="AF13" s="4"/>
      <c r="AG13" s="4"/>
      <c r="AH13" s="28"/>
      <c r="AI13" s="25">
        <f>SUM(B13:AH13)</f>
        <v>2040.55</v>
      </c>
      <c r="AJ13" s="57">
        <f>AI13/25</f>
        <v>81.622</v>
      </c>
    </row>
    <row r="14" spans="1:36" ht="15.75">
      <c r="A14" s="2" t="s">
        <v>11</v>
      </c>
      <c r="B14" s="20">
        <v>47.4</v>
      </c>
      <c r="C14" s="4">
        <v>10</v>
      </c>
      <c r="D14" s="4">
        <v>50</v>
      </c>
      <c r="E14" s="4">
        <v>4</v>
      </c>
      <c r="F14" s="4">
        <v>11.1</v>
      </c>
      <c r="G14" s="4">
        <v>5</v>
      </c>
      <c r="H14" s="4">
        <v>12.5</v>
      </c>
      <c r="I14" s="4">
        <v>7.7</v>
      </c>
      <c r="J14" s="56">
        <v>0</v>
      </c>
      <c r="K14" s="4">
        <v>18.4</v>
      </c>
      <c r="L14" s="4">
        <v>21</v>
      </c>
      <c r="M14" s="4">
        <v>19.1</v>
      </c>
      <c r="N14" s="4">
        <v>14.8</v>
      </c>
      <c r="O14" s="4">
        <v>0</v>
      </c>
      <c r="P14" s="4">
        <v>0</v>
      </c>
      <c r="Q14" s="4">
        <v>50</v>
      </c>
      <c r="R14" s="4">
        <v>0</v>
      </c>
      <c r="S14" s="4">
        <v>0</v>
      </c>
      <c r="T14" s="4">
        <v>35</v>
      </c>
      <c r="U14" s="4">
        <v>23.5</v>
      </c>
      <c r="V14" s="4">
        <v>54.5</v>
      </c>
      <c r="W14" s="4">
        <v>32.4</v>
      </c>
      <c r="X14" s="4">
        <v>0</v>
      </c>
      <c r="Y14" s="4">
        <v>11.8</v>
      </c>
      <c r="Z14" s="4">
        <v>31.25</v>
      </c>
      <c r="AA14" s="4"/>
      <c r="AB14" s="4"/>
      <c r="AC14" s="4"/>
      <c r="AD14" s="4"/>
      <c r="AE14" s="4"/>
      <c r="AF14" s="4"/>
      <c r="AG14" s="4"/>
      <c r="AH14" s="28"/>
      <c r="AI14" s="25">
        <f>SUM(B14:AH14)</f>
        <v>459.45</v>
      </c>
      <c r="AJ14" s="57">
        <f aca="true" t="shared" si="4" ref="AJ14:AJ15">AI14/25</f>
        <v>18.378</v>
      </c>
    </row>
    <row r="15" spans="1:37" ht="15.75">
      <c r="A15" s="2" t="s">
        <v>12</v>
      </c>
      <c r="B15" s="20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20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/>
      <c r="AB15" s="4"/>
      <c r="AC15" s="4"/>
      <c r="AD15" s="4"/>
      <c r="AE15" s="4"/>
      <c r="AF15" s="4"/>
      <c r="AG15" s="4"/>
      <c r="AH15" s="28"/>
      <c r="AI15" s="25">
        <f>SUM(B15:AH15)</f>
        <v>0</v>
      </c>
      <c r="AJ15" s="57">
        <f t="shared" si="4"/>
        <v>0</v>
      </c>
      <c r="AK15">
        <f>AJ13+AJ14+AJ15</f>
        <v>100</v>
      </c>
    </row>
    <row r="16" spans="1:36" s="8" customFormat="1" ht="31.5">
      <c r="A16" s="6" t="s">
        <v>60</v>
      </c>
      <c r="B16" s="22">
        <f>SUM(B13:B15)</f>
        <v>100</v>
      </c>
      <c r="C16" s="22">
        <f aca="true" t="shared" si="5" ref="C16:Z16">SUM(C13:C15)</f>
        <v>100</v>
      </c>
      <c r="D16" s="22">
        <f t="shared" si="5"/>
        <v>100</v>
      </c>
      <c r="E16" s="22">
        <f t="shared" si="5"/>
        <v>100</v>
      </c>
      <c r="F16" s="22">
        <f t="shared" si="5"/>
        <v>100</v>
      </c>
      <c r="G16" s="22">
        <f t="shared" si="5"/>
        <v>100</v>
      </c>
      <c r="H16" s="22">
        <f t="shared" si="5"/>
        <v>100</v>
      </c>
      <c r="I16" s="22">
        <f t="shared" si="5"/>
        <v>100</v>
      </c>
      <c r="J16" s="22">
        <f t="shared" si="5"/>
        <v>100</v>
      </c>
      <c r="K16" s="22">
        <f t="shared" si="5"/>
        <v>100</v>
      </c>
      <c r="L16" s="22">
        <f t="shared" si="5"/>
        <v>100</v>
      </c>
      <c r="M16" s="22">
        <f t="shared" si="5"/>
        <v>100</v>
      </c>
      <c r="N16" s="22">
        <f t="shared" si="5"/>
        <v>100</v>
      </c>
      <c r="O16" s="22">
        <f t="shared" si="5"/>
        <v>100</v>
      </c>
      <c r="P16" s="22">
        <f t="shared" si="5"/>
        <v>100</v>
      </c>
      <c r="Q16" s="22">
        <f t="shared" si="5"/>
        <v>100</v>
      </c>
      <c r="R16" s="22">
        <f t="shared" si="5"/>
        <v>100</v>
      </c>
      <c r="S16" s="22">
        <f t="shared" si="5"/>
        <v>100</v>
      </c>
      <c r="T16" s="22">
        <f t="shared" si="5"/>
        <v>100</v>
      </c>
      <c r="U16" s="22">
        <f t="shared" si="5"/>
        <v>100</v>
      </c>
      <c r="V16" s="22">
        <f t="shared" si="5"/>
        <v>100</v>
      </c>
      <c r="W16" s="22">
        <f t="shared" si="5"/>
        <v>100</v>
      </c>
      <c r="X16" s="22">
        <f t="shared" si="5"/>
        <v>100</v>
      </c>
      <c r="Y16" s="22">
        <f t="shared" si="5"/>
        <v>100</v>
      </c>
      <c r="Z16" s="22">
        <f t="shared" si="5"/>
        <v>100</v>
      </c>
      <c r="AA16" s="7"/>
      <c r="AB16" s="7"/>
      <c r="AC16" s="7"/>
      <c r="AD16" s="7"/>
      <c r="AE16" s="7"/>
      <c r="AF16" s="7"/>
      <c r="AG16" s="7"/>
      <c r="AH16" s="27"/>
      <c r="AI16" s="24"/>
      <c r="AJ16" s="61"/>
    </row>
    <row r="17" spans="1:36" ht="31.5">
      <c r="A17" s="2" t="s">
        <v>61</v>
      </c>
      <c r="B17" s="20">
        <v>100</v>
      </c>
      <c r="C17" s="4">
        <v>98</v>
      </c>
      <c r="D17" s="4">
        <v>84.8</v>
      </c>
      <c r="E17" s="4">
        <v>96</v>
      </c>
      <c r="F17" s="4">
        <v>94.4</v>
      </c>
      <c r="G17" s="4">
        <v>95</v>
      </c>
      <c r="H17" s="4">
        <v>91.8</v>
      </c>
      <c r="I17" s="4">
        <v>94.5</v>
      </c>
      <c r="J17" s="20">
        <v>96.2</v>
      </c>
      <c r="K17" s="4">
        <v>96.8</v>
      </c>
      <c r="L17" s="4">
        <v>90.4</v>
      </c>
      <c r="M17" s="4">
        <v>90.4</v>
      </c>
      <c r="N17" s="4">
        <v>90.7</v>
      </c>
      <c r="O17" s="4">
        <v>97.8</v>
      </c>
      <c r="P17" s="4">
        <v>94.8</v>
      </c>
      <c r="Q17" s="4">
        <v>100</v>
      </c>
      <c r="R17" s="4">
        <v>100</v>
      </c>
      <c r="S17" s="4">
        <v>100</v>
      </c>
      <c r="T17" s="4">
        <v>100</v>
      </c>
      <c r="U17" s="4">
        <v>84.3</v>
      </c>
      <c r="V17" s="4">
        <v>50</v>
      </c>
      <c r="W17" s="4">
        <v>97.1</v>
      </c>
      <c r="X17" s="4">
        <v>100</v>
      </c>
      <c r="Y17" s="4">
        <v>100</v>
      </c>
      <c r="Z17" s="4">
        <v>87.5</v>
      </c>
      <c r="AA17" s="4"/>
      <c r="AB17" s="4"/>
      <c r="AC17" s="4"/>
      <c r="AD17" s="4"/>
      <c r="AE17" s="4"/>
      <c r="AF17" s="4"/>
      <c r="AG17" s="4"/>
      <c r="AH17" s="28"/>
      <c r="AI17" s="25">
        <f>SUM(B17:AH17)</f>
        <v>2330.5</v>
      </c>
      <c r="AJ17" s="57">
        <f>AI17/25</f>
        <v>93.22</v>
      </c>
    </row>
    <row r="18" spans="1:36" ht="47.25">
      <c r="A18" s="34" t="s">
        <v>62</v>
      </c>
      <c r="B18" s="20">
        <v>0</v>
      </c>
      <c r="C18" s="4">
        <v>0</v>
      </c>
      <c r="D18" s="4">
        <v>10.9</v>
      </c>
      <c r="E18" s="4">
        <v>0</v>
      </c>
      <c r="F18" s="4">
        <v>0</v>
      </c>
      <c r="G18" s="4">
        <v>0</v>
      </c>
      <c r="H18" s="4">
        <v>8.2</v>
      </c>
      <c r="I18" s="4">
        <v>1.1</v>
      </c>
      <c r="J18" s="20">
        <v>3.8</v>
      </c>
      <c r="K18" s="4">
        <v>1.6</v>
      </c>
      <c r="L18" s="4">
        <v>4.8</v>
      </c>
      <c r="M18" s="4">
        <v>5.3</v>
      </c>
      <c r="N18" s="4">
        <v>5.6</v>
      </c>
      <c r="O18" s="4">
        <v>0</v>
      </c>
      <c r="P18" s="4">
        <v>5.2</v>
      </c>
      <c r="Q18" s="4">
        <v>0</v>
      </c>
      <c r="R18" s="4">
        <v>0</v>
      </c>
      <c r="S18" s="4">
        <v>0</v>
      </c>
      <c r="T18" s="4">
        <v>0</v>
      </c>
      <c r="U18" s="4">
        <v>5.9</v>
      </c>
      <c r="V18" s="4">
        <v>27.3</v>
      </c>
      <c r="W18" s="4">
        <v>2.9</v>
      </c>
      <c r="X18" s="4">
        <v>0</v>
      </c>
      <c r="Y18" s="4">
        <v>0</v>
      </c>
      <c r="Z18" s="4">
        <v>6.25</v>
      </c>
      <c r="AA18" s="4"/>
      <c r="AB18" s="4"/>
      <c r="AC18" s="4"/>
      <c r="AD18" s="4"/>
      <c r="AE18" s="4"/>
      <c r="AF18" s="4"/>
      <c r="AG18" s="4"/>
      <c r="AH18" s="28"/>
      <c r="AI18" s="25">
        <f>SUM(B18:AH18)</f>
        <v>88.85000000000001</v>
      </c>
      <c r="AJ18" s="57">
        <f aca="true" t="shared" si="6" ref="AJ18:AJ19">AI18/25</f>
        <v>3.5540000000000003</v>
      </c>
    </row>
    <row r="19" spans="1:36" ht="15.75">
      <c r="A19" s="35" t="s">
        <v>25</v>
      </c>
      <c r="B19" s="20">
        <v>0</v>
      </c>
      <c r="C19" s="4">
        <v>2</v>
      </c>
      <c r="D19" s="4">
        <v>4.3</v>
      </c>
      <c r="E19" s="4">
        <v>4</v>
      </c>
      <c r="F19" s="4">
        <v>5.6</v>
      </c>
      <c r="G19" s="4">
        <v>5</v>
      </c>
      <c r="H19" s="4">
        <v>0</v>
      </c>
      <c r="I19" s="4">
        <v>4.4</v>
      </c>
      <c r="J19" s="20">
        <v>0</v>
      </c>
      <c r="K19" s="4">
        <v>1.6</v>
      </c>
      <c r="L19" s="4">
        <v>4.8</v>
      </c>
      <c r="M19" s="4">
        <v>4.3</v>
      </c>
      <c r="N19" s="4">
        <v>3.7</v>
      </c>
      <c r="O19" s="4">
        <v>2.2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9.8</v>
      </c>
      <c r="V19" s="4">
        <v>22.7</v>
      </c>
      <c r="W19" s="4">
        <v>0</v>
      </c>
      <c r="X19" s="4">
        <v>0</v>
      </c>
      <c r="Y19" s="4">
        <v>0</v>
      </c>
      <c r="Z19" s="4">
        <v>6.25</v>
      </c>
      <c r="AA19" s="4"/>
      <c r="AB19" s="4"/>
      <c r="AC19" s="4"/>
      <c r="AD19" s="4"/>
      <c r="AE19" s="4"/>
      <c r="AF19" s="4"/>
      <c r="AG19" s="4"/>
      <c r="AH19" s="28"/>
      <c r="AI19" s="25">
        <f>SUM(B19:AH19)</f>
        <v>80.65</v>
      </c>
      <c r="AJ19" s="57">
        <f t="shared" si="6"/>
        <v>3.2260000000000004</v>
      </c>
    </row>
    <row r="20" spans="1:36" s="37" customFormat="1" ht="78.75">
      <c r="A20" s="38" t="s">
        <v>63</v>
      </c>
      <c r="B20" s="55">
        <f>SUM(B17:B19)</f>
        <v>100</v>
      </c>
      <c r="C20" s="55">
        <f aca="true" t="shared" si="7" ref="C20:AH20">SUM(C17:C19)</f>
        <v>100</v>
      </c>
      <c r="D20" s="55">
        <f t="shared" si="7"/>
        <v>100</v>
      </c>
      <c r="E20" s="55">
        <f t="shared" si="7"/>
        <v>100</v>
      </c>
      <c r="F20" s="55">
        <f t="shared" si="7"/>
        <v>100</v>
      </c>
      <c r="G20" s="55">
        <f t="shared" si="7"/>
        <v>100</v>
      </c>
      <c r="H20" s="55">
        <f t="shared" si="7"/>
        <v>100</v>
      </c>
      <c r="I20" s="55">
        <f t="shared" si="7"/>
        <v>100</v>
      </c>
      <c r="J20" s="55">
        <f t="shared" si="7"/>
        <v>100</v>
      </c>
      <c r="K20" s="55">
        <f t="shared" si="7"/>
        <v>99.99999999999999</v>
      </c>
      <c r="L20" s="55">
        <f t="shared" si="7"/>
        <v>100</v>
      </c>
      <c r="M20" s="55">
        <f t="shared" si="7"/>
        <v>100</v>
      </c>
      <c r="N20" s="55">
        <f t="shared" si="7"/>
        <v>100</v>
      </c>
      <c r="O20" s="55">
        <f t="shared" si="7"/>
        <v>100</v>
      </c>
      <c r="P20" s="55">
        <f t="shared" si="7"/>
        <v>100</v>
      </c>
      <c r="Q20" s="55">
        <f t="shared" si="7"/>
        <v>100</v>
      </c>
      <c r="R20" s="55">
        <f t="shared" si="7"/>
        <v>100</v>
      </c>
      <c r="S20" s="55">
        <f t="shared" si="7"/>
        <v>100</v>
      </c>
      <c r="T20" s="55">
        <f t="shared" si="7"/>
        <v>100</v>
      </c>
      <c r="U20" s="55">
        <f t="shared" si="7"/>
        <v>100</v>
      </c>
      <c r="V20" s="55">
        <f t="shared" si="7"/>
        <v>100</v>
      </c>
      <c r="W20" s="55">
        <f t="shared" si="7"/>
        <v>100</v>
      </c>
      <c r="X20" s="55">
        <f t="shared" si="7"/>
        <v>100</v>
      </c>
      <c r="Y20" s="55">
        <f t="shared" si="7"/>
        <v>100</v>
      </c>
      <c r="Z20" s="55">
        <f t="shared" si="7"/>
        <v>100</v>
      </c>
      <c r="AA20" s="55">
        <f t="shared" si="7"/>
        <v>0</v>
      </c>
      <c r="AB20" s="55">
        <f t="shared" si="7"/>
        <v>0</v>
      </c>
      <c r="AC20" s="55">
        <f t="shared" si="7"/>
        <v>0</v>
      </c>
      <c r="AD20" s="55">
        <f t="shared" si="7"/>
        <v>0</v>
      </c>
      <c r="AE20" s="55">
        <f t="shared" si="7"/>
        <v>0</v>
      </c>
      <c r="AF20" s="55">
        <f t="shared" si="7"/>
        <v>0</v>
      </c>
      <c r="AG20" s="55">
        <f t="shared" si="7"/>
        <v>0</v>
      </c>
      <c r="AH20" s="55">
        <f t="shared" si="7"/>
        <v>0</v>
      </c>
      <c r="AI20" s="36"/>
      <c r="AJ20" s="62"/>
    </row>
    <row r="21" spans="1:36" ht="15.75">
      <c r="A21" s="39" t="s">
        <v>64</v>
      </c>
      <c r="B21" s="20">
        <v>94.7</v>
      </c>
      <c r="C21" s="4">
        <v>100</v>
      </c>
      <c r="D21" s="4">
        <v>73.9</v>
      </c>
      <c r="E21" s="4">
        <v>88</v>
      </c>
      <c r="F21" s="4">
        <v>91.7</v>
      </c>
      <c r="G21" s="4">
        <v>100</v>
      </c>
      <c r="H21" s="4">
        <v>91.8</v>
      </c>
      <c r="I21" s="4">
        <v>92.3</v>
      </c>
      <c r="J21" s="20">
        <v>100</v>
      </c>
      <c r="K21" s="4">
        <v>98.4</v>
      </c>
      <c r="L21" s="4">
        <v>80.6</v>
      </c>
      <c r="M21" s="4">
        <v>83</v>
      </c>
      <c r="N21" s="4">
        <v>70.4</v>
      </c>
      <c r="O21" s="4">
        <v>97.8</v>
      </c>
      <c r="P21" s="4">
        <v>64.9</v>
      </c>
      <c r="Q21" s="4">
        <v>100</v>
      </c>
      <c r="R21" s="4">
        <v>100</v>
      </c>
      <c r="S21" s="4">
        <v>100</v>
      </c>
      <c r="T21" s="4">
        <v>65</v>
      </c>
      <c r="U21" s="4">
        <v>51</v>
      </c>
      <c r="V21" s="4">
        <v>63.6</v>
      </c>
      <c r="W21" s="4">
        <v>91.2</v>
      </c>
      <c r="X21" s="4">
        <v>100</v>
      </c>
      <c r="Y21" s="4">
        <v>100</v>
      </c>
      <c r="Z21" s="4">
        <v>62.5</v>
      </c>
      <c r="AA21" s="4"/>
      <c r="AB21" s="4"/>
      <c r="AC21" s="4"/>
      <c r="AD21" s="4"/>
      <c r="AE21" s="4"/>
      <c r="AF21" s="4"/>
      <c r="AG21" s="4"/>
      <c r="AH21" s="28"/>
      <c r="AI21" s="25">
        <f>SUM(B21:AH21)</f>
        <v>2160.8</v>
      </c>
      <c r="AJ21" s="57">
        <f>AI21/25</f>
        <v>86.432</v>
      </c>
    </row>
    <row r="22" spans="1:36" ht="15.75">
      <c r="A22" s="39" t="s">
        <v>65</v>
      </c>
      <c r="B22" s="20">
        <v>5.3</v>
      </c>
      <c r="C22" s="4">
        <v>0</v>
      </c>
      <c r="D22" s="4">
        <v>26.1</v>
      </c>
      <c r="E22" s="4">
        <v>12</v>
      </c>
      <c r="F22" s="4">
        <v>8.3</v>
      </c>
      <c r="G22" s="4">
        <v>0</v>
      </c>
      <c r="H22" s="4">
        <v>8.2</v>
      </c>
      <c r="I22" s="4">
        <v>7.7</v>
      </c>
      <c r="J22" s="20">
        <v>0</v>
      </c>
      <c r="K22" s="4">
        <v>1.6</v>
      </c>
      <c r="L22" s="4">
        <v>19.4</v>
      </c>
      <c r="M22" s="4">
        <v>17</v>
      </c>
      <c r="N22" s="4">
        <v>25.9</v>
      </c>
      <c r="O22" s="4">
        <v>2.2</v>
      </c>
      <c r="P22" s="4">
        <v>35.1</v>
      </c>
      <c r="Q22" s="4">
        <v>0</v>
      </c>
      <c r="R22" s="4">
        <v>0</v>
      </c>
      <c r="S22" s="4">
        <v>0</v>
      </c>
      <c r="T22" s="4">
        <v>35</v>
      </c>
      <c r="U22" s="4">
        <v>49</v>
      </c>
      <c r="V22" s="4">
        <v>36.4</v>
      </c>
      <c r="W22" s="4">
        <v>8.8</v>
      </c>
      <c r="X22" s="4">
        <v>0</v>
      </c>
      <c r="Y22" s="4">
        <v>0</v>
      </c>
      <c r="Z22" s="4">
        <v>18.75</v>
      </c>
      <c r="AA22" s="4"/>
      <c r="AB22" s="4"/>
      <c r="AC22" s="4"/>
      <c r="AD22" s="4"/>
      <c r="AE22" s="4"/>
      <c r="AF22" s="4"/>
      <c r="AG22" s="4"/>
      <c r="AH22" s="28"/>
      <c r="AI22" s="25">
        <f>SUM(B22:AH22)</f>
        <v>316.75</v>
      </c>
      <c r="AJ22" s="57">
        <f aca="true" t="shared" si="8" ref="AJ22:AJ23">AI22/25</f>
        <v>12.67</v>
      </c>
    </row>
    <row r="23" spans="1:36" ht="15.75">
      <c r="A23" s="39" t="s">
        <v>66</v>
      </c>
      <c r="B23" s="20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20">
        <v>0</v>
      </c>
      <c r="K23" s="4">
        <v>0</v>
      </c>
      <c r="L23" s="4">
        <v>0</v>
      </c>
      <c r="M23" s="4">
        <v>0</v>
      </c>
      <c r="N23" s="4">
        <v>3.7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18.75</v>
      </c>
      <c r="AA23" s="4"/>
      <c r="AB23" s="4"/>
      <c r="AC23" s="4"/>
      <c r="AD23" s="4"/>
      <c r="AE23" s="4"/>
      <c r="AF23" s="4"/>
      <c r="AG23" s="4"/>
      <c r="AH23" s="28"/>
      <c r="AI23" s="25">
        <f>SUM(B23:AH23)</f>
        <v>22.45</v>
      </c>
      <c r="AJ23" s="57">
        <f t="shared" si="8"/>
        <v>0.898</v>
      </c>
    </row>
    <row r="24" spans="1:36" s="8" customFormat="1" ht="47.25">
      <c r="A24" s="6" t="s">
        <v>101</v>
      </c>
      <c r="B24" s="22">
        <f aca="true" t="shared" si="9" ref="B24:Z24">SUM(B13:B15)</f>
        <v>100</v>
      </c>
      <c r="C24" s="22">
        <f t="shared" si="9"/>
        <v>100</v>
      </c>
      <c r="D24" s="22">
        <f t="shared" si="9"/>
        <v>100</v>
      </c>
      <c r="E24" s="22">
        <f t="shared" si="9"/>
        <v>100</v>
      </c>
      <c r="F24" s="22">
        <f t="shared" si="9"/>
        <v>100</v>
      </c>
      <c r="G24" s="22">
        <f t="shared" si="9"/>
        <v>100</v>
      </c>
      <c r="H24" s="22">
        <f t="shared" si="9"/>
        <v>100</v>
      </c>
      <c r="I24" s="22">
        <f t="shared" si="9"/>
        <v>100</v>
      </c>
      <c r="J24" s="22">
        <f t="shared" si="9"/>
        <v>100</v>
      </c>
      <c r="K24" s="22">
        <f t="shared" si="9"/>
        <v>100</v>
      </c>
      <c r="L24" s="22">
        <f t="shared" si="9"/>
        <v>100</v>
      </c>
      <c r="M24" s="22">
        <f t="shared" si="9"/>
        <v>100</v>
      </c>
      <c r="N24" s="22">
        <f t="shared" si="9"/>
        <v>100</v>
      </c>
      <c r="O24" s="22">
        <f t="shared" si="9"/>
        <v>100</v>
      </c>
      <c r="P24" s="22">
        <f t="shared" si="9"/>
        <v>100</v>
      </c>
      <c r="Q24" s="22">
        <f t="shared" si="9"/>
        <v>100</v>
      </c>
      <c r="R24" s="22">
        <f t="shared" si="9"/>
        <v>100</v>
      </c>
      <c r="S24" s="22">
        <f t="shared" si="9"/>
        <v>100</v>
      </c>
      <c r="T24" s="22">
        <f t="shared" si="9"/>
        <v>100</v>
      </c>
      <c r="U24" s="22">
        <f t="shared" si="9"/>
        <v>100</v>
      </c>
      <c r="V24" s="22">
        <f t="shared" si="9"/>
        <v>100</v>
      </c>
      <c r="W24" s="22">
        <f t="shared" si="9"/>
        <v>100</v>
      </c>
      <c r="X24" s="22">
        <f t="shared" si="9"/>
        <v>100</v>
      </c>
      <c r="Y24" s="22">
        <f t="shared" si="9"/>
        <v>100</v>
      </c>
      <c r="Z24" s="22">
        <f t="shared" si="9"/>
        <v>100</v>
      </c>
      <c r="AA24" s="22"/>
      <c r="AB24" s="22"/>
      <c r="AC24" s="22"/>
      <c r="AD24" s="22"/>
      <c r="AE24" s="22"/>
      <c r="AF24" s="22"/>
      <c r="AG24" s="22"/>
      <c r="AH24" s="22"/>
      <c r="AI24" s="25"/>
      <c r="AJ24" s="57"/>
    </row>
    <row r="25" spans="1:36" ht="31.5">
      <c r="A25" s="2" t="s">
        <v>68</v>
      </c>
      <c r="B25" s="20">
        <v>47.4</v>
      </c>
      <c r="C25" s="4">
        <v>94</v>
      </c>
      <c r="D25" s="4">
        <v>58.7</v>
      </c>
      <c r="E25" s="4">
        <v>97.3</v>
      </c>
      <c r="F25" s="4">
        <v>86.1</v>
      </c>
      <c r="G25" s="4">
        <v>82.5</v>
      </c>
      <c r="H25" s="4">
        <v>90.9</v>
      </c>
      <c r="I25" s="4">
        <v>96.7</v>
      </c>
      <c r="J25" s="20">
        <v>100</v>
      </c>
      <c r="K25" s="4">
        <v>93.6</v>
      </c>
      <c r="L25" s="4">
        <v>93.5</v>
      </c>
      <c r="M25" s="4">
        <v>86.2</v>
      </c>
      <c r="N25" s="4">
        <v>81.5</v>
      </c>
      <c r="O25" s="4">
        <v>97.8</v>
      </c>
      <c r="P25" s="4">
        <v>49.4</v>
      </c>
      <c r="Q25" s="4">
        <v>62.5</v>
      </c>
      <c r="R25" s="4">
        <v>100</v>
      </c>
      <c r="S25" s="4">
        <v>98.5</v>
      </c>
      <c r="T25" s="4">
        <v>70</v>
      </c>
      <c r="U25" s="4">
        <v>56.9</v>
      </c>
      <c r="V25" s="4">
        <v>63.6</v>
      </c>
      <c r="W25" s="4">
        <v>94.1</v>
      </c>
      <c r="X25" s="4">
        <v>96.9</v>
      </c>
      <c r="Y25" s="4">
        <v>100</v>
      </c>
      <c r="Z25" s="4">
        <v>62.5</v>
      </c>
      <c r="AA25" s="4"/>
      <c r="AB25" s="4"/>
      <c r="AC25" s="4"/>
      <c r="AD25" s="4"/>
      <c r="AE25" s="4"/>
      <c r="AF25" s="4"/>
      <c r="AG25" s="4"/>
      <c r="AH25" s="28"/>
      <c r="AI25" s="25">
        <f>SUM(B25:AH25)</f>
        <v>2060.6000000000004</v>
      </c>
      <c r="AJ25" s="57">
        <f>AI25/25</f>
        <v>82.42400000000002</v>
      </c>
    </row>
    <row r="26" spans="1:36" ht="31.5">
      <c r="A26" s="2" t="s">
        <v>69</v>
      </c>
      <c r="B26" s="20">
        <v>52.6</v>
      </c>
      <c r="C26" s="4">
        <v>6</v>
      </c>
      <c r="D26" s="4">
        <v>41.3</v>
      </c>
      <c r="E26" s="4">
        <v>2.7</v>
      </c>
      <c r="F26" s="4">
        <v>13.9</v>
      </c>
      <c r="G26" s="4">
        <v>17.5</v>
      </c>
      <c r="H26" s="4">
        <v>9.1</v>
      </c>
      <c r="I26" s="4">
        <v>3.3</v>
      </c>
      <c r="J26" s="20">
        <v>0</v>
      </c>
      <c r="K26" s="4">
        <v>6.4</v>
      </c>
      <c r="L26" s="4">
        <v>6.5</v>
      </c>
      <c r="M26" s="4">
        <v>13.8</v>
      </c>
      <c r="N26" s="4">
        <v>18.5</v>
      </c>
      <c r="O26" s="4">
        <v>2.2</v>
      </c>
      <c r="P26" s="4">
        <v>50.6</v>
      </c>
      <c r="Q26" s="4">
        <v>37.5</v>
      </c>
      <c r="R26" s="4">
        <v>0</v>
      </c>
      <c r="S26" s="4">
        <v>1.5</v>
      </c>
      <c r="T26" s="4">
        <v>30</v>
      </c>
      <c r="U26" s="4">
        <v>43.1</v>
      </c>
      <c r="V26" s="4">
        <v>36.4</v>
      </c>
      <c r="W26" s="4">
        <v>5.9</v>
      </c>
      <c r="X26" s="4">
        <v>3.1</v>
      </c>
      <c r="Y26" s="4">
        <v>0</v>
      </c>
      <c r="Z26" s="4">
        <v>37.5</v>
      </c>
      <c r="AA26" s="4"/>
      <c r="AB26" s="4"/>
      <c r="AC26" s="4"/>
      <c r="AD26" s="4"/>
      <c r="AE26" s="4"/>
      <c r="AF26" s="4"/>
      <c r="AG26" s="4"/>
      <c r="AH26" s="28"/>
      <c r="AI26" s="25">
        <f>SUM(B26:AH26)</f>
        <v>439.4</v>
      </c>
      <c r="AJ26" s="57">
        <f aca="true" t="shared" si="10" ref="AJ26:AJ28">AI26/25</f>
        <v>17.576</v>
      </c>
    </row>
    <row r="27" spans="1:36" ht="31.5">
      <c r="A27" s="3" t="s">
        <v>16</v>
      </c>
      <c r="B27" s="20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20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/>
      <c r="AB27" s="4"/>
      <c r="AC27" s="4"/>
      <c r="AD27" s="4"/>
      <c r="AE27" s="4"/>
      <c r="AF27" s="4"/>
      <c r="AG27" s="4"/>
      <c r="AH27" s="28"/>
      <c r="AI27" s="25">
        <f>SUM(B27:AH27)</f>
        <v>0</v>
      </c>
      <c r="AJ27" s="57">
        <f t="shared" si="10"/>
        <v>0</v>
      </c>
    </row>
    <row r="28" spans="1:37" ht="15.75">
      <c r="A28" s="2" t="s">
        <v>79</v>
      </c>
      <c r="B28" s="20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20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4"/>
      <c r="AD28" s="4"/>
      <c r="AE28" s="4"/>
      <c r="AF28" s="4"/>
      <c r="AG28" s="4"/>
      <c r="AH28" s="28"/>
      <c r="AI28" s="25">
        <f>SUM(B28:AH28)</f>
        <v>0</v>
      </c>
      <c r="AJ28" s="57">
        <f t="shared" si="10"/>
        <v>0</v>
      </c>
      <c r="AK28">
        <f>AJ25+AJ26+AJ27+AJ28</f>
        <v>100.00000000000003</v>
      </c>
    </row>
    <row r="29" spans="1:36" s="8" customFormat="1" ht="31.5">
      <c r="A29" s="6" t="s">
        <v>102</v>
      </c>
      <c r="B29" s="22">
        <f>SUM(B25:B28)</f>
        <v>100</v>
      </c>
      <c r="C29" s="22">
        <f aca="true" t="shared" si="11" ref="C29:Z29">SUM(C25:C28)</f>
        <v>100</v>
      </c>
      <c r="D29" s="22">
        <f t="shared" si="11"/>
        <v>100</v>
      </c>
      <c r="E29" s="22">
        <f t="shared" si="11"/>
        <v>100</v>
      </c>
      <c r="F29" s="22">
        <f>SUM(F25:F28)</f>
        <v>100</v>
      </c>
      <c r="G29" s="22">
        <f t="shared" si="11"/>
        <v>100</v>
      </c>
      <c r="H29" s="22">
        <f t="shared" si="11"/>
        <v>100</v>
      </c>
      <c r="I29" s="22">
        <f t="shared" si="11"/>
        <v>100</v>
      </c>
      <c r="J29" s="22">
        <f t="shared" si="11"/>
        <v>100</v>
      </c>
      <c r="K29" s="22">
        <f t="shared" si="11"/>
        <v>100</v>
      </c>
      <c r="L29" s="22">
        <f t="shared" si="11"/>
        <v>100</v>
      </c>
      <c r="M29" s="22">
        <f t="shared" si="11"/>
        <v>100</v>
      </c>
      <c r="N29" s="22">
        <f t="shared" si="11"/>
        <v>100</v>
      </c>
      <c r="O29" s="22">
        <f t="shared" si="11"/>
        <v>100</v>
      </c>
      <c r="P29" s="22">
        <f t="shared" si="11"/>
        <v>100</v>
      </c>
      <c r="Q29" s="22">
        <f t="shared" si="11"/>
        <v>100</v>
      </c>
      <c r="R29" s="22">
        <f t="shared" si="11"/>
        <v>100</v>
      </c>
      <c r="S29" s="22">
        <f t="shared" si="11"/>
        <v>100</v>
      </c>
      <c r="T29" s="22">
        <f t="shared" si="11"/>
        <v>100</v>
      </c>
      <c r="U29" s="22">
        <f t="shared" si="11"/>
        <v>100</v>
      </c>
      <c r="V29" s="22">
        <f t="shared" si="11"/>
        <v>100</v>
      </c>
      <c r="W29" s="22">
        <f t="shared" si="11"/>
        <v>100</v>
      </c>
      <c r="X29" s="22">
        <f t="shared" si="11"/>
        <v>100</v>
      </c>
      <c r="Y29" s="22">
        <f t="shared" si="11"/>
        <v>100</v>
      </c>
      <c r="Z29" s="22">
        <f t="shared" si="11"/>
        <v>100</v>
      </c>
      <c r="AA29" s="22"/>
      <c r="AB29" s="22"/>
      <c r="AC29" s="22"/>
      <c r="AD29" s="22"/>
      <c r="AE29" s="22"/>
      <c r="AF29" s="22"/>
      <c r="AG29" s="22"/>
      <c r="AH29" s="22"/>
      <c r="AI29" s="25"/>
      <c r="AJ29" s="57"/>
    </row>
    <row r="30" spans="1:36" ht="31.5">
      <c r="A30" s="2" t="s">
        <v>67</v>
      </c>
      <c r="B30" s="20">
        <v>47.4</v>
      </c>
      <c r="C30" s="4">
        <v>84</v>
      </c>
      <c r="D30" s="4">
        <v>56.5</v>
      </c>
      <c r="E30" s="4">
        <v>93.3</v>
      </c>
      <c r="F30" s="4">
        <v>75</v>
      </c>
      <c r="G30" s="4">
        <v>70</v>
      </c>
      <c r="H30" s="4">
        <v>88.4</v>
      </c>
      <c r="I30" s="4">
        <v>90.1</v>
      </c>
      <c r="J30" s="20">
        <v>96.2</v>
      </c>
      <c r="K30" s="4">
        <v>81.6</v>
      </c>
      <c r="L30" s="4">
        <v>74.2</v>
      </c>
      <c r="M30" s="4">
        <v>80.9</v>
      </c>
      <c r="N30" s="4">
        <v>75.9</v>
      </c>
      <c r="O30" s="4">
        <v>88.9</v>
      </c>
      <c r="P30" s="4">
        <v>36.4</v>
      </c>
      <c r="Q30" s="4">
        <v>25</v>
      </c>
      <c r="R30" s="4">
        <v>100</v>
      </c>
      <c r="S30" s="4">
        <v>91.2</v>
      </c>
      <c r="T30" s="4">
        <v>60</v>
      </c>
      <c r="U30" s="4">
        <v>47.1</v>
      </c>
      <c r="V30" s="4">
        <v>36.4</v>
      </c>
      <c r="W30" s="4">
        <v>58.8</v>
      </c>
      <c r="X30" s="4">
        <v>89.8</v>
      </c>
      <c r="Y30" s="4">
        <v>94.1</v>
      </c>
      <c r="Z30" s="4">
        <v>43.75</v>
      </c>
      <c r="AA30" s="4"/>
      <c r="AB30" s="4"/>
      <c r="AC30" s="4"/>
      <c r="AD30" s="4"/>
      <c r="AE30" s="4"/>
      <c r="AF30" s="4"/>
      <c r="AG30" s="4"/>
      <c r="AH30" s="28"/>
      <c r="AI30" s="25">
        <f>SUM(B30:AH30)</f>
        <v>1784.95</v>
      </c>
      <c r="AJ30" s="57">
        <f>AI30/25</f>
        <v>71.398</v>
      </c>
    </row>
    <row r="31" spans="1:36" ht="31.5">
      <c r="A31" s="2" t="s">
        <v>13</v>
      </c>
      <c r="B31" s="20">
        <v>52.6</v>
      </c>
      <c r="C31" s="4">
        <v>16</v>
      </c>
      <c r="D31" s="4">
        <v>43.5</v>
      </c>
      <c r="E31" s="4">
        <v>6.7</v>
      </c>
      <c r="F31" s="4">
        <v>25</v>
      </c>
      <c r="G31" s="4">
        <v>30</v>
      </c>
      <c r="H31" s="4">
        <v>11.6</v>
      </c>
      <c r="I31" s="4">
        <v>9.9</v>
      </c>
      <c r="J31" s="20">
        <v>3.8</v>
      </c>
      <c r="K31" s="4">
        <v>18.4</v>
      </c>
      <c r="L31" s="4">
        <v>25.8</v>
      </c>
      <c r="M31" s="4">
        <v>19.1</v>
      </c>
      <c r="N31" s="4">
        <v>24.1</v>
      </c>
      <c r="O31" s="4">
        <v>11.1</v>
      </c>
      <c r="P31" s="4">
        <v>63.6</v>
      </c>
      <c r="Q31" s="4">
        <v>75</v>
      </c>
      <c r="R31" s="4">
        <v>0</v>
      </c>
      <c r="S31" s="4">
        <v>8.8</v>
      </c>
      <c r="T31" s="4">
        <v>40</v>
      </c>
      <c r="U31" s="4">
        <v>52.9</v>
      </c>
      <c r="V31" s="4">
        <v>63.6</v>
      </c>
      <c r="W31" s="4">
        <v>41.2</v>
      </c>
      <c r="X31" s="4">
        <v>10.2</v>
      </c>
      <c r="Y31" s="4">
        <v>5.9</v>
      </c>
      <c r="Z31" s="4">
        <v>56.25</v>
      </c>
      <c r="AA31" s="4"/>
      <c r="AB31" s="4"/>
      <c r="AC31" s="4"/>
      <c r="AD31" s="4"/>
      <c r="AE31" s="4"/>
      <c r="AF31" s="4"/>
      <c r="AG31" s="4"/>
      <c r="AH31" s="28"/>
      <c r="AI31" s="25">
        <f>SUM(B31:AH31)</f>
        <v>715.0500000000002</v>
      </c>
      <c r="AJ31" s="57">
        <f aca="true" t="shared" si="12" ref="AJ31:AJ33">AI31/25</f>
        <v>28.602000000000007</v>
      </c>
    </row>
    <row r="32" spans="1:36" ht="31.5">
      <c r="A32" s="2" t="s">
        <v>14</v>
      </c>
      <c r="B32" s="20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20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/>
      <c r="AB32" s="4"/>
      <c r="AC32" s="4"/>
      <c r="AD32" s="4"/>
      <c r="AE32" s="4"/>
      <c r="AF32" s="4"/>
      <c r="AG32" s="4"/>
      <c r="AH32" s="28"/>
      <c r="AI32" s="25">
        <f>SUM(B32:AH32)</f>
        <v>0</v>
      </c>
      <c r="AJ32" s="57">
        <f t="shared" si="12"/>
        <v>0</v>
      </c>
    </row>
    <row r="33" spans="1:37" ht="15.75">
      <c r="A33" s="2" t="s">
        <v>15</v>
      </c>
      <c r="B33" s="20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20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/>
      <c r="AB33" s="4"/>
      <c r="AC33" s="4"/>
      <c r="AD33" s="4"/>
      <c r="AE33" s="4"/>
      <c r="AF33" s="4"/>
      <c r="AG33" s="4"/>
      <c r="AH33" s="28"/>
      <c r="AI33" s="25">
        <f>SUM(B33:AH33)</f>
        <v>0</v>
      </c>
      <c r="AJ33" s="57">
        <f t="shared" si="12"/>
        <v>0</v>
      </c>
      <c r="AK33">
        <f>AJ30+AJ31+AJ32+AJ33</f>
        <v>100</v>
      </c>
    </row>
    <row r="34" spans="1:36" s="8" customFormat="1" ht="63">
      <c r="A34" s="6" t="s">
        <v>80</v>
      </c>
      <c r="B34" s="22">
        <f>SUM(B30:B33)</f>
        <v>100</v>
      </c>
      <c r="C34" s="22">
        <f aca="true" t="shared" si="13" ref="C34:Z34">SUM(C30:C33)</f>
        <v>100</v>
      </c>
      <c r="D34" s="22">
        <f t="shared" si="13"/>
        <v>100</v>
      </c>
      <c r="E34" s="22">
        <f t="shared" si="13"/>
        <v>100</v>
      </c>
      <c r="F34" s="22">
        <f t="shared" si="13"/>
        <v>100</v>
      </c>
      <c r="G34" s="22">
        <f t="shared" si="13"/>
        <v>100</v>
      </c>
      <c r="H34" s="22">
        <f t="shared" si="13"/>
        <v>100</v>
      </c>
      <c r="I34" s="22">
        <f t="shared" si="13"/>
        <v>100</v>
      </c>
      <c r="J34" s="22">
        <f t="shared" si="13"/>
        <v>100</v>
      </c>
      <c r="K34" s="22">
        <f t="shared" si="13"/>
        <v>100</v>
      </c>
      <c r="L34" s="22">
        <f t="shared" si="13"/>
        <v>100</v>
      </c>
      <c r="M34" s="22">
        <f t="shared" si="13"/>
        <v>100</v>
      </c>
      <c r="N34" s="22">
        <f t="shared" si="13"/>
        <v>100</v>
      </c>
      <c r="O34" s="22">
        <f t="shared" si="13"/>
        <v>100</v>
      </c>
      <c r="P34" s="22">
        <f t="shared" si="13"/>
        <v>100</v>
      </c>
      <c r="Q34" s="22">
        <f t="shared" si="13"/>
        <v>100</v>
      </c>
      <c r="R34" s="22">
        <f t="shared" si="13"/>
        <v>100</v>
      </c>
      <c r="S34" s="22">
        <f t="shared" si="13"/>
        <v>100</v>
      </c>
      <c r="T34" s="22">
        <f t="shared" si="13"/>
        <v>100</v>
      </c>
      <c r="U34" s="22">
        <f t="shared" si="13"/>
        <v>100</v>
      </c>
      <c r="V34" s="22">
        <f t="shared" si="13"/>
        <v>100</v>
      </c>
      <c r="W34" s="22">
        <f t="shared" si="13"/>
        <v>100</v>
      </c>
      <c r="X34" s="22">
        <f t="shared" si="13"/>
        <v>100</v>
      </c>
      <c r="Y34" s="22">
        <f t="shared" si="13"/>
        <v>100</v>
      </c>
      <c r="Z34" s="22">
        <f t="shared" si="13"/>
        <v>100</v>
      </c>
      <c r="AA34" s="22"/>
      <c r="AB34" s="22"/>
      <c r="AC34" s="22"/>
      <c r="AD34" s="22"/>
      <c r="AE34" s="22"/>
      <c r="AF34" s="22"/>
      <c r="AG34" s="22"/>
      <c r="AH34" s="22"/>
      <c r="AI34" s="25"/>
      <c r="AJ34" s="57"/>
    </row>
    <row r="35" spans="1:36" ht="31.5">
      <c r="A35" s="2" t="s">
        <v>17</v>
      </c>
      <c r="B35" s="20">
        <v>31.5</v>
      </c>
      <c r="C35" s="4">
        <v>67</v>
      </c>
      <c r="D35" s="4">
        <v>34.8</v>
      </c>
      <c r="E35" s="4">
        <v>91.4</v>
      </c>
      <c r="F35" s="4">
        <v>44.4</v>
      </c>
      <c r="G35" s="4">
        <v>75</v>
      </c>
      <c r="H35" s="4">
        <v>74.6</v>
      </c>
      <c r="I35" s="4">
        <v>83.5</v>
      </c>
      <c r="J35" s="20">
        <v>100</v>
      </c>
      <c r="K35" s="4">
        <v>69.6</v>
      </c>
      <c r="L35" s="4">
        <v>64.5</v>
      </c>
      <c r="M35" s="4">
        <v>79.8</v>
      </c>
      <c r="N35" s="4">
        <v>88.9</v>
      </c>
      <c r="O35" s="4">
        <v>88.9</v>
      </c>
      <c r="P35" s="4">
        <v>49.4</v>
      </c>
      <c r="Q35" s="4">
        <v>25</v>
      </c>
      <c r="R35" s="4">
        <v>100</v>
      </c>
      <c r="S35" s="4">
        <v>95.6</v>
      </c>
      <c r="T35" s="4">
        <v>70</v>
      </c>
      <c r="U35" s="4">
        <v>54.9</v>
      </c>
      <c r="V35" s="4">
        <v>40.9</v>
      </c>
      <c r="W35" s="4">
        <v>100</v>
      </c>
      <c r="X35" s="4">
        <v>86.7</v>
      </c>
      <c r="Y35" s="4">
        <v>70.6</v>
      </c>
      <c r="Z35" s="4">
        <v>75</v>
      </c>
      <c r="AA35" s="4"/>
      <c r="AB35" s="4"/>
      <c r="AC35" s="4"/>
      <c r="AD35" s="4"/>
      <c r="AE35" s="4"/>
      <c r="AF35" s="4"/>
      <c r="AG35" s="4"/>
      <c r="AH35" s="28"/>
      <c r="AI35" s="25">
        <f>SUM(B35:AH35)</f>
        <v>1762</v>
      </c>
      <c r="AJ35" s="57">
        <f>AI35/25</f>
        <v>70.48</v>
      </c>
    </row>
    <row r="36" spans="1:36" ht="15.75">
      <c r="A36" s="2" t="s">
        <v>18</v>
      </c>
      <c r="B36" s="20">
        <v>47.4</v>
      </c>
      <c r="C36" s="4">
        <v>32</v>
      </c>
      <c r="D36" s="4">
        <v>63</v>
      </c>
      <c r="E36" s="4">
        <v>7.3</v>
      </c>
      <c r="F36" s="4">
        <v>19.5</v>
      </c>
      <c r="G36" s="4">
        <v>20</v>
      </c>
      <c r="H36" s="4">
        <v>23.2</v>
      </c>
      <c r="I36" s="4">
        <v>14.3</v>
      </c>
      <c r="J36" s="20">
        <v>0</v>
      </c>
      <c r="K36" s="4">
        <v>16.8</v>
      </c>
      <c r="L36" s="4">
        <v>33.9</v>
      </c>
      <c r="M36" s="4">
        <v>9.6</v>
      </c>
      <c r="N36" s="4">
        <v>11.1</v>
      </c>
      <c r="O36" s="4">
        <v>11.1</v>
      </c>
      <c r="P36" s="4">
        <v>46.8</v>
      </c>
      <c r="Q36" s="4">
        <v>50</v>
      </c>
      <c r="R36" s="4">
        <v>0</v>
      </c>
      <c r="S36" s="4">
        <v>4.4</v>
      </c>
      <c r="T36" s="4">
        <v>30</v>
      </c>
      <c r="U36" s="4">
        <v>33.3</v>
      </c>
      <c r="V36" s="4">
        <v>36.4</v>
      </c>
      <c r="W36" s="5">
        <v>0</v>
      </c>
      <c r="X36" s="4">
        <v>13.3</v>
      </c>
      <c r="Y36" s="4">
        <v>29.4</v>
      </c>
      <c r="Z36" s="4">
        <v>25</v>
      </c>
      <c r="AA36" s="4"/>
      <c r="AB36" s="4"/>
      <c r="AC36" s="4"/>
      <c r="AD36" s="4"/>
      <c r="AE36" s="4"/>
      <c r="AF36" s="4"/>
      <c r="AG36" s="4"/>
      <c r="AH36" s="28"/>
      <c r="AI36" s="25">
        <f>SUM(B36:AH36)</f>
        <v>577.8000000000001</v>
      </c>
      <c r="AJ36" s="57">
        <f aca="true" t="shared" si="14" ref="AJ36:AJ38">AI36/25</f>
        <v>23.112000000000002</v>
      </c>
    </row>
    <row r="37" spans="1:36" ht="15.75">
      <c r="A37" s="2" t="s">
        <v>19</v>
      </c>
      <c r="B37" s="20">
        <v>21.1</v>
      </c>
      <c r="C37" s="4">
        <v>1</v>
      </c>
      <c r="D37" s="4">
        <v>2.2</v>
      </c>
      <c r="E37" s="4">
        <v>1.3</v>
      </c>
      <c r="F37" s="4">
        <v>36.1</v>
      </c>
      <c r="G37" s="4">
        <v>5</v>
      </c>
      <c r="H37" s="4">
        <v>2.2</v>
      </c>
      <c r="I37" s="4">
        <v>2.2</v>
      </c>
      <c r="J37" s="20">
        <v>0</v>
      </c>
      <c r="K37" s="4">
        <v>13.6</v>
      </c>
      <c r="L37" s="4">
        <v>1.6</v>
      </c>
      <c r="M37" s="4">
        <v>10.6</v>
      </c>
      <c r="N37" s="4">
        <v>0</v>
      </c>
      <c r="O37" s="4">
        <v>0</v>
      </c>
      <c r="P37" s="4">
        <v>3.8</v>
      </c>
      <c r="Q37" s="4">
        <v>25</v>
      </c>
      <c r="R37" s="4">
        <v>0</v>
      </c>
      <c r="S37" s="4">
        <v>0</v>
      </c>
      <c r="T37" s="4">
        <v>0</v>
      </c>
      <c r="U37" s="4">
        <v>11.8</v>
      </c>
      <c r="V37" s="4">
        <v>22.7</v>
      </c>
      <c r="W37" s="5">
        <v>0</v>
      </c>
      <c r="X37" s="4">
        <v>0</v>
      </c>
      <c r="Y37" s="4">
        <v>0</v>
      </c>
      <c r="Z37" s="4">
        <v>0</v>
      </c>
      <c r="AA37" s="4"/>
      <c r="AB37" s="4"/>
      <c r="AC37" s="4"/>
      <c r="AD37" s="4"/>
      <c r="AE37" s="4"/>
      <c r="AF37" s="4"/>
      <c r="AG37" s="4"/>
      <c r="AH37" s="28"/>
      <c r="AI37" s="25">
        <f>SUM(B37:AH37)</f>
        <v>160.2</v>
      </c>
      <c r="AJ37" s="57">
        <f t="shared" si="14"/>
        <v>6.4079999999999995</v>
      </c>
    </row>
    <row r="38" spans="1:37" ht="15.75">
      <c r="A38" s="2" t="s">
        <v>20</v>
      </c>
      <c r="B38" s="20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20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X38" s="4">
        <v>0</v>
      </c>
      <c r="Y38" s="4">
        <v>0</v>
      </c>
      <c r="Z38" s="4">
        <v>0</v>
      </c>
      <c r="AA38" s="4"/>
      <c r="AB38" s="4"/>
      <c r="AC38" s="4"/>
      <c r="AD38" s="4"/>
      <c r="AE38" s="4"/>
      <c r="AF38" s="4"/>
      <c r="AG38" s="4"/>
      <c r="AH38" s="28"/>
      <c r="AI38" s="25">
        <f>SUM(B38:AH38)</f>
        <v>0</v>
      </c>
      <c r="AJ38" s="57">
        <f t="shared" si="14"/>
        <v>0</v>
      </c>
      <c r="AK38">
        <f>AJ35+AJ36+AJ37+AJ38</f>
        <v>100.00000000000001</v>
      </c>
    </row>
    <row r="39" spans="1:36" s="8" customFormat="1" ht="63">
      <c r="A39" s="6" t="s">
        <v>81</v>
      </c>
      <c r="B39" s="22">
        <f>SUM(B35:B38)</f>
        <v>100</v>
      </c>
      <c r="C39" s="22">
        <f aca="true" t="shared" si="15" ref="C39:Z39">SUM(C35:C38)</f>
        <v>100</v>
      </c>
      <c r="D39" s="22">
        <f t="shared" si="15"/>
        <v>100</v>
      </c>
      <c r="E39" s="22">
        <f t="shared" si="15"/>
        <v>100</v>
      </c>
      <c r="F39" s="22">
        <f t="shared" si="15"/>
        <v>100</v>
      </c>
      <c r="G39" s="22">
        <f t="shared" si="15"/>
        <v>100</v>
      </c>
      <c r="H39" s="22">
        <f t="shared" si="15"/>
        <v>100</v>
      </c>
      <c r="I39" s="22">
        <f t="shared" si="15"/>
        <v>100</v>
      </c>
      <c r="J39" s="22">
        <f t="shared" si="15"/>
        <v>100</v>
      </c>
      <c r="K39" s="22">
        <f t="shared" si="15"/>
        <v>99.99999999999999</v>
      </c>
      <c r="L39" s="22">
        <f t="shared" si="15"/>
        <v>100</v>
      </c>
      <c r="M39" s="22">
        <f t="shared" si="15"/>
        <v>99.99999999999999</v>
      </c>
      <c r="N39" s="22">
        <f t="shared" si="15"/>
        <v>100</v>
      </c>
      <c r="O39" s="22">
        <f t="shared" si="15"/>
        <v>100</v>
      </c>
      <c r="P39" s="22">
        <f t="shared" si="15"/>
        <v>99.99999999999999</v>
      </c>
      <c r="Q39" s="22">
        <f t="shared" si="15"/>
        <v>100</v>
      </c>
      <c r="R39" s="22">
        <f t="shared" si="15"/>
        <v>100</v>
      </c>
      <c r="S39" s="22">
        <f t="shared" si="15"/>
        <v>100</v>
      </c>
      <c r="T39" s="22">
        <f t="shared" si="15"/>
        <v>100</v>
      </c>
      <c r="U39" s="22">
        <f t="shared" si="15"/>
        <v>99.99999999999999</v>
      </c>
      <c r="V39" s="22">
        <f t="shared" si="15"/>
        <v>100</v>
      </c>
      <c r="W39" s="22">
        <f t="shared" si="15"/>
        <v>100</v>
      </c>
      <c r="X39" s="22">
        <f t="shared" si="15"/>
        <v>100</v>
      </c>
      <c r="Y39" s="22">
        <f t="shared" si="15"/>
        <v>100</v>
      </c>
      <c r="Z39" s="22">
        <f t="shared" si="15"/>
        <v>100</v>
      </c>
      <c r="AA39" s="22"/>
      <c r="AB39" s="22"/>
      <c r="AC39" s="22"/>
      <c r="AD39" s="22"/>
      <c r="AE39" s="22"/>
      <c r="AF39" s="22"/>
      <c r="AG39" s="22"/>
      <c r="AH39" s="22"/>
      <c r="AI39" s="25"/>
      <c r="AJ39" s="57"/>
    </row>
    <row r="40" spans="1:36" ht="15.75">
      <c r="A40" s="2" t="s">
        <v>82</v>
      </c>
      <c r="B40" s="20">
        <v>89.5</v>
      </c>
      <c r="C40" s="4">
        <v>91</v>
      </c>
      <c r="D40" s="4">
        <v>56.5</v>
      </c>
      <c r="E40" s="4">
        <v>100</v>
      </c>
      <c r="F40" s="4">
        <v>86.1</v>
      </c>
      <c r="G40" s="4">
        <v>95</v>
      </c>
      <c r="H40" s="4">
        <v>87.9</v>
      </c>
      <c r="I40" s="4">
        <v>94.5</v>
      </c>
      <c r="J40" s="20">
        <v>100</v>
      </c>
      <c r="K40" s="4">
        <v>92.8</v>
      </c>
      <c r="L40" s="4">
        <v>79</v>
      </c>
      <c r="M40" s="4">
        <v>88.3</v>
      </c>
      <c r="N40" s="4">
        <v>83.4</v>
      </c>
      <c r="O40" s="4">
        <v>100</v>
      </c>
      <c r="P40" s="4">
        <v>70.1</v>
      </c>
      <c r="Q40" s="13">
        <v>62.5</v>
      </c>
      <c r="R40" s="4">
        <v>100</v>
      </c>
      <c r="S40" s="4">
        <v>100</v>
      </c>
      <c r="T40" s="4">
        <v>70</v>
      </c>
      <c r="U40" s="4">
        <v>60.8</v>
      </c>
      <c r="V40" s="4">
        <v>68.2</v>
      </c>
      <c r="W40" s="4">
        <v>88.2</v>
      </c>
      <c r="X40" s="4">
        <v>99</v>
      </c>
      <c r="Y40" s="4">
        <v>100</v>
      </c>
      <c r="Z40" s="4">
        <v>68.75</v>
      </c>
      <c r="AA40" s="4"/>
      <c r="AB40" s="4"/>
      <c r="AC40" s="4"/>
      <c r="AD40" s="4"/>
      <c r="AE40" s="4"/>
      <c r="AF40" s="4"/>
      <c r="AG40" s="4"/>
      <c r="AH40" s="28"/>
      <c r="AI40" s="25">
        <f>SUM(B40:AH40)</f>
        <v>2131.55</v>
      </c>
      <c r="AJ40" s="57">
        <f>AI40/25</f>
        <v>85.262</v>
      </c>
    </row>
    <row r="41" spans="1:36" ht="15.75">
      <c r="A41" s="2" t="s">
        <v>83</v>
      </c>
      <c r="B41" s="20">
        <v>10.5</v>
      </c>
      <c r="C41" s="4">
        <v>9</v>
      </c>
      <c r="D41" s="4">
        <v>43.5</v>
      </c>
      <c r="E41" s="4">
        <v>0</v>
      </c>
      <c r="F41" s="4">
        <v>13.9</v>
      </c>
      <c r="G41" s="4">
        <v>5</v>
      </c>
      <c r="H41" s="4">
        <v>11.6</v>
      </c>
      <c r="I41" s="4">
        <v>5.5</v>
      </c>
      <c r="J41" s="20">
        <v>0</v>
      </c>
      <c r="K41" s="4">
        <v>7.2</v>
      </c>
      <c r="L41" s="4">
        <v>17.7</v>
      </c>
      <c r="M41" s="4">
        <v>11.7</v>
      </c>
      <c r="N41" s="4">
        <v>14.8</v>
      </c>
      <c r="O41" s="4">
        <v>0</v>
      </c>
      <c r="P41" s="4">
        <v>29.9</v>
      </c>
      <c r="Q41" s="4">
        <v>37.5</v>
      </c>
      <c r="R41" s="4">
        <v>0</v>
      </c>
      <c r="S41" s="4">
        <v>0</v>
      </c>
      <c r="T41" s="4">
        <v>30</v>
      </c>
      <c r="U41" s="4">
        <v>39.2</v>
      </c>
      <c r="V41" s="4">
        <v>31.8</v>
      </c>
      <c r="W41" s="4">
        <v>11.8</v>
      </c>
      <c r="X41" s="4">
        <v>1</v>
      </c>
      <c r="Y41" s="4">
        <v>0</v>
      </c>
      <c r="Z41" s="4">
        <v>31.25</v>
      </c>
      <c r="AA41" s="4"/>
      <c r="AB41" s="4"/>
      <c r="AC41" s="4"/>
      <c r="AD41" s="4"/>
      <c r="AE41" s="4"/>
      <c r="AF41" s="4"/>
      <c r="AG41" s="4"/>
      <c r="AH41" s="28"/>
      <c r="AI41" s="25">
        <f>SUM(B41:AH41)</f>
        <v>362.85</v>
      </c>
      <c r="AJ41" s="57">
        <f aca="true" t="shared" si="16" ref="AJ41:AJ43">AI41/25</f>
        <v>14.514000000000001</v>
      </c>
    </row>
    <row r="42" spans="1:36" ht="15.75">
      <c r="A42" s="2" t="s">
        <v>21</v>
      </c>
      <c r="B42" s="20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0.5</v>
      </c>
      <c r="I42" s="4">
        <v>0</v>
      </c>
      <c r="J42" s="20">
        <v>0</v>
      </c>
      <c r="K42" s="4">
        <v>0</v>
      </c>
      <c r="L42" s="4">
        <v>3.3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/>
      <c r="AB42" s="4"/>
      <c r="AC42" s="4"/>
      <c r="AD42" s="4"/>
      <c r="AE42" s="4"/>
      <c r="AF42" s="4"/>
      <c r="AG42" s="4"/>
      <c r="AH42" s="28"/>
      <c r="AI42" s="25">
        <f>SUM(B42:AH42)</f>
        <v>3.8</v>
      </c>
      <c r="AJ42" s="57">
        <f t="shared" si="16"/>
        <v>0.152</v>
      </c>
    </row>
    <row r="43" spans="1:37" ht="15.75">
      <c r="A43" s="2" t="s">
        <v>22</v>
      </c>
      <c r="B43" s="20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20">
        <v>0</v>
      </c>
      <c r="K43" s="4">
        <v>0</v>
      </c>
      <c r="L43" s="4">
        <v>0</v>
      </c>
      <c r="M43" s="4">
        <v>0</v>
      </c>
      <c r="N43" s="4">
        <v>1.8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/>
      <c r="AB43" s="4"/>
      <c r="AC43" s="4"/>
      <c r="AD43" s="4"/>
      <c r="AE43" s="4"/>
      <c r="AF43" s="4"/>
      <c r="AG43" s="4"/>
      <c r="AH43" s="28"/>
      <c r="AI43" s="25">
        <f>SUM(B43:AH43)</f>
        <v>1.8</v>
      </c>
      <c r="AJ43" s="57">
        <f t="shared" si="16"/>
        <v>0.07200000000000001</v>
      </c>
      <c r="AK43">
        <f>AJ40+AJ41+AJ42+AJ43</f>
        <v>100</v>
      </c>
    </row>
    <row r="44" spans="1:36" s="8" customFormat="1" ht="63">
      <c r="A44" s="6" t="s">
        <v>78</v>
      </c>
      <c r="B44" s="22">
        <f>SUM(B40:B43)</f>
        <v>100</v>
      </c>
      <c r="C44" s="22">
        <f aca="true" t="shared" si="17" ref="C44:Z44">SUM(C40:C43)</f>
        <v>100</v>
      </c>
      <c r="D44" s="22">
        <f t="shared" si="17"/>
        <v>100</v>
      </c>
      <c r="E44" s="22">
        <f t="shared" si="17"/>
        <v>100</v>
      </c>
      <c r="F44" s="22">
        <f t="shared" si="17"/>
        <v>100</v>
      </c>
      <c r="G44" s="22">
        <f t="shared" si="17"/>
        <v>100</v>
      </c>
      <c r="H44" s="22">
        <f t="shared" si="17"/>
        <v>100</v>
      </c>
      <c r="I44" s="22">
        <f t="shared" si="17"/>
        <v>100</v>
      </c>
      <c r="J44" s="22">
        <f t="shared" si="17"/>
        <v>100</v>
      </c>
      <c r="K44" s="22">
        <f t="shared" si="17"/>
        <v>100</v>
      </c>
      <c r="L44" s="22">
        <f t="shared" si="17"/>
        <v>100</v>
      </c>
      <c r="M44" s="22">
        <f t="shared" si="17"/>
        <v>100</v>
      </c>
      <c r="N44" s="22">
        <f t="shared" si="17"/>
        <v>100</v>
      </c>
      <c r="O44" s="22">
        <f t="shared" si="17"/>
        <v>100</v>
      </c>
      <c r="P44" s="22">
        <f t="shared" si="17"/>
        <v>100</v>
      </c>
      <c r="Q44" s="22">
        <f t="shared" si="17"/>
        <v>100</v>
      </c>
      <c r="R44" s="22">
        <f t="shared" si="17"/>
        <v>100</v>
      </c>
      <c r="S44" s="22">
        <f t="shared" si="17"/>
        <v>100</v>
      </c>
      <c r="T44" s="22">
        <f t="shared" si="17"/>
        <v>100</v>
      </c>
      <c r="U44" s="22">
        <f t="shared" si="17"/>
        <v>100</v>
      </c>
      <c r="V44" s="22">
        <f t="shared" si="17"/>
        <v>100</v>
      </c>
      <c r="W44" s="22">
        <f t="shared" si="17"/>
        <v>100</v>
      </c>
      <c r="X44" s="22">
        <f t="shared" si="17"/>
        <v>100</v>
      </c>
      <c r="Y44" s="22">
        <f t="shared" si="17"/>
        <v>100</v>
      </c>
      <c r="Z44" s="22">
        <f t="shared" si="17"/>
        <v>100</v>
      </c>
      <c r="AA44" s="22"/>
      <c r="AB44" s="22"/>
      <c r="AC44" s="22"/>
      <c r="AD44" s="22"/>
      <c r="AE44" s="22"/>
      <c r="AF44" s="22"/>
      <c r="AG44" s="22"/>
      <c r="AH44" s="22"/>
      <c r="AI44" s="25"/>
      <c r="AJ44" s="57"/>
    </row>
    <row r="45" spans="1:36" ht="15.75">
      <c r="A45" s="2" t="s">
        <v>23</v>
      </c>
      <c r="B45" s="20">
        <v>94.7</v>
      </c>
      <c r="C45" s="4">
        <v>85</v>
      </c>
      <c r="D45" s="4">
        <v>73.9</v>
      </c>
      <c r="E45" s="4">
        <v>92</v>
      </c>
      <c r="F45" s="4">
        <v>55.6</v>
      </c>
      <c r="G45" s="4">
        <v>100</v>
      </c>
      <c r="H45" s="4">
        <v>88.4</v>
      </c>
      <c r="I45" s="4">
        <v>96.7</v>
      </c>
      <c r="J45" s="20">
        <v>100</v>
      </c>
      <c r="K45" s="4">
        <v>84.8</v>
      </c>
      <c r="L45" s="4">
        <v>62.9</v>
      </c>
      <c r="M45" s="4">
        <v>94.7</v>
      </c>
      <c r="N45" s="4">
        <v>81.5</v>
      </c>
      <c r="O45" s="4">
        <v>98</v>
      </c>
      <c r="P45" s="4">
        <v>100</v>
      </c>
      <c r="Q45" s="4">
        <v>0</v>
      </c>
      <c r="R45" s="4">
        <v>100</v>
      </c>
      <c r="S45" s="4">
        <v>100</v>
      </c>
      <c r="T45" s="4">
        <v>100</v>
      </c>
      <c r="U45" s="4">
        <v>80.4</v>
      </c>
      <c r="V45" s="4">
        <v>0</v>
      </c>
      <c r="W45" s="4">
        <v>97.1</v>
      </c>
      <c r="X45" s="4">
        <v>99</v>
      </c>
      <c r="Y45" s="4">
        <v>100</v>
      </c>
      <c r="Z45" s="4">
        <v>62.5</v>
      </c>
      <c r="AA45" s="4"/>
      <c r="AB45" s="4"/>
      <c r="AC45" s="4"/>
      <c r="AD45" s="4"/>
      <c r="AE45" s="4"/>
      <c r="AF45" s="4"/>
      <c r="AG45" s="4"/>
      <c r="AH45" s="28"/>
      <c r="AI45" s="25">
        <f>SUM(B45:AH45)</f>
        <v>2047.2</v>
      </c>
      <c r="AJ45" s="57">
        <f>AI45/25</f>
        <v>81.888</v>
      </c>
    </row>
    <row r="46" spans="1:36" ht="15.75">
      <c r="A46" s="2" t="s">
        <v>24</v>
      </c>
      <c r="B46" s="20">
        <v>0</v>
      </c>
      <c r="C46" s="4">
        <v>0</v>
      </c>
      <c r="D46" s="4">
        <v>2.2</v>
      </c>
      <c r="E46" s="4">
        <v>0</v>
      </c>
      <c r="F46" s="4">
        <v>0</v>
      </c>
      <c r="G46" s="4">
        <v>0</v>
      </c>
      <c r="H46" s="4">
        <v>0.4</v>
      </c>
      <c r="I46" s="4">
        <v>0</v>
      </c>
      <c r="J46" s="20">
        <v>0</v>
      </c>
      <c r="K46" s="4">
        <v>0.8</v>
      </c>
      <c r="L46" s="4">
        <v>0</v>
      </c>
      <c r="M46" s="4">
        <v>0</v>
      </c>
      <c r="N46" s="4">
        <v>0</v>
      </c>
      <c r="O46" s="4">
        <v>2</v>
      </c>
      <c r="P46" s="4">
        <v>0</v>
      </c>
      <c r="Q46" s="4">
        <v>62.5</v>
      </c>
      <c r="R46" s="4">
        <v>0</v>
      </c>
      <c r="S46" s="4">
        <v>0</v>
      </c>
      <c r="T46" s="4">
        <v>0</v>
      </c>
      <c r="U46" s="4">
        <v>2</v>
      </c>
      <c r="V46" s="4">
        <v>77.3</v>
      </c>
      <c r="W46" s="4">
        <v>2.9</v>
      </c>
      <c r="X46" s="4">
        <v>0</v>
      </c>
      <c r="Y46" s="4">
        <v>0</v>
      </c>
      <c r="Z46" s="4">
        <v>6.25</v>
      </c>
      <c r="AA46" s="4"/>
      <c r="AB46" s="4"/>
      <c r="AC46" s="4"/>
      <c r="AD46" s="4"/>
      <c r="AE46" s="4"/>
      <c r="AF46" s="4"/>
      <c r="AG46" s="4"/>
      <c r="AH46" s="28"/>
      <c r="AI46" s="25">
        <f>SUM(B46:AH46)</f>
        <v>156.35</v>
      </c>
      <c r="AJ46" s="57">
        <f aca="true" t="shared" si="18" ref="AJ46:AJ47">AI46/25</f>
        <v>6.254</v>
      </c>
    </row>
    <row r="47" spans="1:37" ht="15.75">
      <c r="A47" s="2" t="s">
        <v>25</v>
      </c>
      <c r="B47" s="20">
        <v>5.3</v>
      </c>
      <c r="C47" s="4">
        <v>15</v>
      </c>
      <c r="D47" s="4">
        <v>23.9</v>
      </c>
      <c r="E47" s="4">
        <v>8</v>
      </c>
      <c r="F47" s="4">
        <v>44.4</v>
      </c>
      <c r="G47" s="4">
        <v>0</v>
      </c>
      <c r="H47" s="4">
        <v>11.2</v>
      </c>
      <c r="I47" s="4">
        <v>3.3</v>
      </c>
      <c r="J47" s="20">
        <v>0</v>
      </c>
      <c r="K47" s="4">
        <v>14.4</v>
      </c>
      <c r="L47" s="4">
        <v>37.1</v>
      </c>
      <c r="M47" s="4">
        <v>5.3</v>
      </c>
      <c r="N47" s="4">
        <v>18.5</v>
      </c>
      <c r="O47" s="4">
        <v>0</v>
      </c>
      <c r="P47" s="4">
        <v>0</v>
      </c>
      <c r="Q47" s="4">
        <v>37.5</v>
      </c>
      <c r="R47" s="4">
        <v>0</v>
      </c>
      <c r="S47" s="4">
        <v>0</v>
      </c>
      <c r="T47" s="4">
        <v>0</v>
      </c>
      <c r="U47" s="4">
        <v>17.6</v>
      </c>
      <c r="V47" s="4">
        <v>22.7</v>
      </c>
      <c r="W47" s="4">
        <v>0</v>
      </c>
      <c r="X47" s="4">
        <v>1</v>
      </c>
      <c r="Y47" s="4">
        <v>0</v>
      </c>
      <c r="Z47" s="4">
        <v>31.25</v>
      </c>
      <c r="AA47" s="4"/>
      <c r="AB47" s="4"/>
      <c r="AC47" s="4"/>
      <c r="AD47" s="4"/>
      <c r="AE47" s="4"/>
      <c r="AF47" s="4"/>
      <c r="AG47" s="4"/>
      <c r="AH47" s="28"/>
      <c r="AI47" s="25">
        <f>SUM(B47:AH47)</f>
        <v>296.45</v>
      </c>
      <c r="AJ47" s="57">
        <f t="shared" si="18"/>
        <v>11.857999999999999</v>
      </c>
      <c r="AK47">
        <f>AJ45+AJ46+AJ47</f>
        <v>100.00000000000001</v>
      </c>
    </row>
    <row r="48" spans="1:36" s="11" customFormat="1" ht="31.5">
      <c r="A48" s="9" t="s">
        <v>98</v>
      </c>
      <c r="B48" s="23">
        <f>SUM(B45:B47)</f>
        <v>100</v>
      </c>
      <c r="C48" s="23">
        <f aca="true" t="shared" si="19" ref="C48:Z48">SUM(C45:C47)</f>
        <v>100</v>
      </c>
      <c r="D48" s="23">
        <f t="shared" si="19"/>
        <v>100</v>
      </c>
      <c r="E48" s="23">
        <f t="shared" si="19"/>
        <v>100</v>
      </c>
      <c r="F48" s="23">
        <f t="shared" si="19"/>
        <v>100</v>
      </c>
      <c r="G48" s="23">
        <f t="shared" si="19"/>
        <v>100</v>
      </c>
      <c r="H48" s="23">
        <f t="shared" si="19"/>
        <v>100.00000000000001</v>
      </c>
      <c r="I48" s="23">
        <f t="shared" si="19"/>
        <v>100</v>
      </c>
      <c r="J48" s="23">
        <f t="shared" si="19"/>
        <v>100</v>
      </c>
      <c r="K48" s="23">
        <f t="shared" si="19"/>
        <v>100</v>
      </c>
      <c r="L48" s="23">
        <f t="shared" si="19"/>
        <v>100</v>
      </c>
      <c r="M48" s="23">
        <f t="shared" si="19"/>
        <v>100</v>
      </c>
      <c r="N48" s="23">
        <f t="shared" si="19"/>
        <v>100</v>
      </c>
      <c r="O48" s="23">
        <f t="shared" si="19"/>
        <v>100</v>
      </c>
      <c r="P48" s="23">
        <f t="shared" si="19"/>
        <v>100</v>
      </c>
      <c r="Q48" s="23">
        <f t="shared" si="19"/>
        <v>100</v>
      </c>
      <c r="R48" s="23">
        <f t="shared" si="19"/>
        <v>100</v>
      </c>
      <c r="S48" s="23">
        <f t="shared" si="19"/>
        <v>100</v>
      </c>
      <c r="T48" s="23">
        <f t="shared" si="19"/>
        <v>100</v>
      </c>
      <c r="U48" s="23">
        <f t="shared" si="19"/>
        <v>100</v>
      </c>
      <c r="V48" s="23">
        <f t="shared" si="19"/>
        <v>100</v>
      </c>
      <c r="W48" s="23">
        <f t="shared" si="19"/>
        <v>100</v>
      </c>
      <c r="X48" s="23">
        <f t="shared" si="19"/>
        <v>100</v>
      </c>
      <c r="Y48" s="23">
        <f t="shared" si="19"/>
        <v>100</v>
      </c>
      <c r="Z48" s="23">
        <f t="shared" si="19"/>
        <v>100</v>
      </c>
      <c r="AA48" s="23"/>
      <c r="AB48" s="23"/>
      <c r="AC48" s="23"/>
      <c r="AD48" s="23"/>
      <c r="AE48" s="23"/>
      <c r="AF48" s="23"/>
      <c r="AG48" s="23"/>
      <c r="AH48" s="23"/>
      <c r="AI48" s="25"/>
      <c r="AJ48" s="57"/>
    </row>
    <row r="49" spans="1:36" s="11" customFormat="1" ht="15.75">
      <c r="A49" s="14" t="s">
        <v>93</v>
      </c>
      <c r="B49" s="23"/>
      <c r="C49" s="10"/>
      <c r="D49" s="10"/>
      <c r="E49" s="10"/>
      <c r="F49" s="10"/>
      <c r="G49" s="10"/>
      <c r="H49" s="10"/>
      <c r="I49" s="10"/>
      <c r="J49" s="2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9"/>
      <c r="AI49" s="25"/>
      <c r="AJ49" s="57"/>
    </row>
    <row r="50" spans="1:36" ht="15.75">
      <c r="A50" s="1" t="s">
        <v>26</v>
      </c>
      <c r="B50" s="20">
        <v>36.8</v>
      </c>
      <c r="C50" s="4">
        <v>100</v>
      </c>
      <c r="D50" s="4">
        <v>80.4</v>
      </c>
      <c r="E50" s="4">
        <v>100</v>
      </c>
      <c r="F50" s="4">
        <v>100</v>
      </c>
      <c r="G50" s="4">
        <v>100</v>
      </c>
      <c r="H50" s="4">
        <v>94.8</v>
      </c>
      <c r="I50" s="4">
        <v>95.6</v>
      </c>
      <c r="J50" s="20">
        <v>100</v>
      </c>
      <c r="K50" s="4">
        <v>99.2</v>
      </c>
      <c r="L50" s="4">
        <v>100</v>
      </c>
      <c r="M50" s="4">
        <v>96.8</v>
      </c>
      <c r="N50" s="4">
        <v>59.3</v>
      </c>
      <c r="O50" s="4">
        <v>97.8</v>
      </c>
      <c r="P50" s="4">
        <v>100</v>
      </c>
      <c r="Q50" s="4">
        <v>37.5</v>
      </c>
      <c r="R50" s="4">
        <v>100</v>
      </c>
      <c r="S50" s="4">
        <v>100</v>
      </c>
      <c r="T50" s="4">
        <v>75</v>
      </c>
      <c r="U50" s="4">
        <v>78.4</v>
      </c>
      <c r="V50" s="4">
        <v>72.7</v>
      </c>
      <c r="W50" s="4">
        <v>88.2</v>
      </c>
      <c r="X50" s="4">
        <v>100</v>
      </c>
      <c r="Y50" s="4">
        <v>82.4</v>
      </c>
      <c r="Z50" s="4">
        <v>87.5</v>
      </c>
      <c r="AA50" s="4"/>
      <c r="AB50" s="4"/>
      <c r="AC50" s="4"/>
      <c r="AD50" s="4"/>
      <c r="AE50" s="4"/>
      <c r="AF50" s="4"/>
      <c r="AG50" s="4"/>
      <c r="AH50" s="28"/>
      <c r="AI50" s="25">
        <f>SUM(B50:AH50)</f>
        <v>2182.4</v>
      </c>
      <c r="AJ50" s="57">
        <f>AI50/25</f>
        <v>87.296</v>
      </c>
    </row>
    <row r="51" spans="1:36" ht="15.75">
      <c r="A51" s="1" t="s">
        <v>27</v>
      </c>
      <c r="B51" s="20">
        <v>63.2</v>
      </c>
      <c r="C51" s="4">
        <v>0</v>
      </c>
      <c r="D51" s="4">
        <v>19.6</v>
      </c>
      <c r="E51" s="4">
        <v>0</v>
      </c>
      <c r="F51" s="4">
        <v>0</v>
      </c>
      <c r="G51" s="4">
        <v>0</v>
      </c>
      <c r="H51" s="4">
        <v>5.2</v>
      </c>
      <c r="I51" s="4">
        <v>4.4</v>
      </c>
      <c r="J51" s="20">
        <v>0</v>
      </c>
      <c r="K51" s="4">
        <v>0.8</v>
      </c>
      <c r="L51" s="4">
        <v>0</v>
      </c>
      <c r="M51" s="4">
        <v>3.2</v>
      </c>
      <c r="N51" s="4">
        <v>40.7</v>
      </c>
      <c r="O51" s="4">
        <v>2.2</v>
      </c>
      <c r="P51" s="4">
        <v>0</v>
      </c>
      <c r="Q51" s="4">
        <v>62.5</v>
      </c>
      <c r="R51" s="4">
        <v>0</v>
      </c>
      <c r="S51" s="4">
        <v>0</v>
      </c>
      <c r="T51" s="4">
        <v>25</v>
      </c>
      <c r="U51" s="4">
        <v>21.6</v>
      </c>
      <c r="V51" s="4">
        <v>27.3</v>
      </c>
      <c r="W51" s="4">
        <v>11.8</v>
      </c>
      <c r="X51" s="4">
        <v>0</v>
      </c>
      <c r="Y51" s="4">
        <v>17.6</v>
      </c>
      <c r="Z51" s="4">
        <v>12.5</v>
      </c>
      <c r="AA51" s="4"/>
      <c r="AB51" s="4"/>
      <c r="AC51" s="4"/>
      <c r="AD51" s="4"/>
      <c r="AE51" s="4"/>
      <c r="AF51" s="4"/>
      <c r="AG51" s="4"/>
      <c r="AH51" s="28"/>
      <c r="AI51" s="25">
        <f>SUM(B51:AH51)</f>
        <v>317.6</v>
      </c>
      <c r="AJ51" s="57">
        <f aca="true" t="shared" si="20" ref="AJ51:AJ52">AI51/25</f>
        <v>12.704</v>
      </c>
    </row>
    <row r="52" spans="1:37" ht="15.75">
      <c r="A52" s="1" t="s">
        <v>28</v>
      </c>
      <c r="B52" s="20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20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/>
      <c r="AB52" s="4"/>
      <c r="AC52" s="4"/>
      <c r="AD52" s="4"/>
      <c r="AE52" s="4"/>
      <c r="AF52" s="4"/>
      <c r="AG52" s="4"/>
      <c r="AH52" s="28"/>
      <c r="AI52" s="25">
        <f>SUM(B52:AH52)</f>
        <v>0</v>
      </c>
      <c r="AJ52" s="57">
        <f t="shared" si="20"/>
        <v>0</v>
      </c>
      <c r="AK52">
        <f>AJ50+AJ51+AJ52</f>
        <v>100</v>
      </c>
    </row>
    <row r="53" spans="1:36" ht="15.75">
      <c r="A53" s="1" t="s">
        <v>77</v>
      </c>
      <c r="B53" s="20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20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/>
      <c r="AC53" s="4"/>
      <c r="AD53" s="4"/>
      <c r="AE53" s="4"/>
      <c r="AF53" s="4"/>
      <c r="AG53" s="4"/>
      <c r="AH53" s="28"/>
      <c r="AI53" s="25">
        <v>0</v>
      </c>
      <c r="AJ53" s="57">
        <v>0</v>
      </c>
    </row>
    <row r="54" spans="1:36" s="11" customFormat="1" ht="31.5">
      <c r="A54" s="14" t="s">
        <v>29</v>
      </c>
      <c r="B54" s="23">
        <f aca="true" t="shared" si="21" ref="B54:Z54">SUM(B50:B53)</f>
        <v>100</v>
      </c>
      <c r="C54" s="23">
        <f t="shared" si="21"/>
        <v>100</v>
      </c>
      <c r="D54" s="23">
        <f t="shared" si="21"/>
        <v>100</v>
      </c>
      <c r="E54" s="23">
        <f t="shared" si="21"/>
        <v>100</v>
      </c>
      <c r="F54" s="23">
        <f t="shared" si="21"/>
        <v>100</v>
      </c>
      <c r="G54" s="23">
        <f t="shared" si="21"/>
        <v>100</v>
      </c>
      <c r="H54" s="23">
        <f t="shared" si="21"/>
        <v>100</v>
      </c>
      <c r="I54" s="23">
        <f t="shared" si="21"/>
        <v>100</v>
      </c>
      <c r="J54" s="23">
        <f t="shared" si="21"/>
        <v>100</v>
      </c>
      <c r="K54" s="23">
        <f t="shared" si="21"/>
        <v>100</v>
      </c>
      <c r="L54" s="23">
        <f t="shared" si="21"/>
        <v>100</v>
      </c>
      <c r="M54" s="23">
        <f t="shared" si="21"/>
        <v>100</v>
      </c>
      <c r="N54" s="23">
        <f t="shared" si="21"/>
        <v>100</v>
      </c>
      <c r="O54" s="23">
        <f t="shared" si="21"/>
        <v>100</v>
      </c>
      <c r="P54" s="23">
        <f t="shared" si="21"/>
        <v>100</v>
      </c>
      <c r="Q54" s="23">
        <f t="shared" si="21"/>
        <v>100</v>
      </c>
      <c r="R54" s="23">
        <f t="shared" si="21"/>
        <v>100</v>
      </c>
      <c r="S54" s="23">
        <f t="shared" si="21"/>
        <v>100</v>
      </c>
      <c r="T54" s="23">
        <f t="shared" si="21"/>
        <v>100</v>
      </c>
      <c r="U54" s="23">
        <f t="shared" si="21"/>
        <v>100</v>
      </c>
      <c r="V54" s="23">
        <f t="shared" si="21"/>
        <v>100</v>
      </c>
      <c r="W54" s="23">
        <f t="shared" si="21"/>
        <v>100</v>
      </c>
      <c r="X54" s="23">
        <f t="shared" si="21"/>
        <v>100</v>
      </c>
      <c r="Y54" s="23">
        <f t="shared" si="21"/>
        <v>100</v>
      </c>
      <c r="Z54" s="23">
        <f t="shared" si="21"/>
        <v>100</v>
      </c>
      <c r="AA54" s="23"/>
      <c r="AB54" s="23"/>
      <c r="AC54" s="23"/>
      <c r="AD54" s="23"/>
      <c r="AE54" s="23"/>
      <c r="AF54" s="23"/>
      <c r="AG54" s="23"/>
      <c r="AH54" s="23"/>
      <c r="AI54" s="25"/>
      <c r="AJ54" s="57"/>
    </row>
    <row r="55" spans="1:36" ht="15.75">
      <c r="A55" s="1" t="s">
        <v>26</v>
      </c>
      <c r="B55" s="20">
        <v>36.8</v>
      </c>
      <c r="C55" s="4">
        <v>100</v>
      </c>
      <c r="D55" s="4">
        <v>91.3</v>
      </c>
      <c r="E55" s="4">
        <v>98.7</v>
      </c>
      <c r="F55" s="4">
        <v>100</v>
      </c>
      <c r="G55" s="4">
        <v>100</v>
      </c>
      <c r="H55" s="4">
        <v>93.5</v>
      </c>
      <c r="I55" s="4">
        <v>86.8</v>
      </c>
      <c r="J55" s="20">
        <v>100</v>
      </c>
      <c r="K55" s="4">
        <v>97.6</v>
      </c>
      <c r="L55" s="4">
        <v>100</v>
      </c>
      <c r="M55" s="4">
        <v>91.5</v>
      </c>
      <c r="N55" s="4">
        <v>55.6</v>
      </c>
      <c r="O55" s="4">
        <v>88.9</v>
      </c>
      <c r="P55" s="4">
        <v>85.7</v>
      </c>
      <c r="Q55" s="4">
        <v>100</v>
      </c>
      <c r="R55" s="4">
        <v>100</v>
      </c>
      <c r="S55" s="4">
        <v>100</v>
      </c>
      <c r="T55" s="4">
        <v>50</v>
      </c>
      <c r="U55" s="4">
        <v>62.7</v>
      </c>
      <c r="V55" s="4">
        <v>77.3</v>
      </c>
      <c r="W55" s="4">
        <v>67.6</v>
      </c>
      <c r="X55" s="4">
        <v>100</v>
      </c>
      <c r="Y55" s="4">
        <v>76.5</v>
      </c>
      <c r="Z55" s="4">
        <v>75</v>
      </c>
      <c r="AA55" s="4"/>
      <c r="AB55" s="4"/>
      <c r="AC55" s="4"/>
      <c r="AD55" s="4"/>
      <c r="AE55" s="4"/>
      <c r="AF55" s="4"/>
      <c r="AG55" s="4"/>
      <c r="AH55" s="28"/>
      <c r="AI55" s="25">
        <f>SUM(B55:AH55)</f>
        <v>2135.5</v>
      </c>
      <c r="AJ55" s="57">
        <f>AI55/25</f>
        <v>85.42</v>
      </c>
    </row>
    <row r="56" spans="1:36" ht="15.75">
      <c r="A56" s="1" t="s">
        <v>27</v>
      </c>
      <c r="B56" s="20">
        <v>63.2</v>
      </c>
      <c r="C56" s="4">
        <v>0</v>
      </c>
      <c r="D56" s="4">
        <v>8.7</v>
      </c>
      <c r="E56" s="4">
        <v>1.3</v>
      </c>
      <c r="F56" s="4">
        <v>0</v>
      </c>
      <c r="G56" s="4">
        <v>0</v>
      </c>
      <c r="H56" s="4">
        <v>6.5</v>
      </c>
      <c r="I56" s="4">
        <v>9.9</v>
      </c>
      <c r="J56" s="20">
        <v>0</v>
      </c>
      <c r="K56" s="4">
        <v>2.4</v>
      </c>
      <c r="L56" s="4">
        <v>0</v>
      </c>
      <c r="M56" s="4">
        <v>8.5</v>
      </c>
      <c r="N56" s="4">
        <v>44.4</v>
      </c>
      <c r="O56" s="4">
        <v>2.2</v>
      </c>
      <c r="P56" s="4">
        <v>14.3</v>
      </c>
      <c r="Q56" s="4">
        <v>0</v>
      </c>
      <c r="R56" s="4">
        <v>0</v>
      </c>
      <c r="S56" s="4">
        <v>0</v>
      </c>
      <c r="T56" s="4">
        <v>50</v>
      </c>
      <c r="U56" s="4">
        <v>33.3</v>
      </c>
      <c r="V56" s="4">
        <v>22.7</v>
      </c>
      <c r="W56" s="4">
        <v>32.4</v>
      </c>
      <c r="X56" s="4">
        <v>0</v>
      </c>
      <c r="Y56" s="4">
        <v>23.5</v>
      </c>
      <c r="Z56" s="4">
        <v>25</v>
      </c>
      <c r="AA56" s="4"/>
      <c r="AB56" s="4"/>
      <c r="AC56" s="4"/>
      <c r="AD56" s="4"/>
      <c r="AE56" s="4"/>
      <c r="AF56" s="4"/>
      <c r="AG56" s="4"/>
      <c r="AH56" s="28"/>
      <c r="AI56" s="25">
        <f>SUM(B56:AH56)</f>
        <v>348.29999999999995</v>
      </c>
      <c r="AJ56" s="57">
        <f aca="true" t="shared" si="22" ref="AJ56:AJ57">AI56/25</f>
        <v>13.931999999999999</v>
      </c>
    </row>
    <row r="57" spans="1:37" ht="15.75">
      <c r="A57" s="1" t="s">
        <v>28</v>
      </c>
      <c r="B57" s="20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3.3</v>
      </c>
      <c r="J57" s="20">
        <v>0</v>
      </c>
      <c r="K57" s="4">
        <v>0</v>
      </c>
      <c r="L57" s="4">
        <v>0</v>
      </c>
      <c r="M57" s="4">
        <v>0</v>
      </c>
      <c r="N57" s="4">
        <v>0</v>
      </c>
      <c r="O57" s="4">
        <v>8.9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4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/>
      <c r="AB57" s="4"/>
      <c r="AC57" s="4"/>
      <c r="AD57" s="4"/>
      <c r="AE57" s="4"/>
      <c r="AF57" s="4"/>
      <c r="AG57" s="4"/>
      <c r="AH57" s="28"/>
      <c r="AI57" s="25">
        <f>SUM(B57:AH57)</f>
        <v>16.2</v>
      </c>
      <c r="AJ57" s="57">
        <f t="shared" si="22"/>
        <v>0.648</v>
      </c>
      <c r="AK57">
        <f>AJ55+AJ56+AJ57</f>
        <v>100</v>
      </c>
    </row>
    <row r="58" spans="1:35" ht="15.75">
      <c r="A58" s="1" t="s">
        <v>77</v>
      </c>
      <c r="B58" s="20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20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/>
      <c r="AC58" s="4"/>
      <c r="AD58" s="4"/>
      <c r="AE58" s="4"/>
      <c r="AF58" s="4"/>
      <c r="AG58" s="4"/>
      <c r="AH58" s="28"/>
      <c r="AI58" s="25">
        <v>0</v>
      </c>
    </row>
    <row r="59" spans="1:36" s="11" customFormat="1" ht="15.75">
      <c r="A59" s="14" t="s">
        <v>84</v>
      </c>
      <c r="B59" s="23">
        <f aca="true" t="shared" si="23" ref="B59:Z59">SUM(B55:B58)</f>
        <v>100</v>
      </c>
      <c r="C59" s="23">
        <f t="shared" si="23"/>
        <v>100</v>
      </c>
      <c r="D59" s="23">
        <f t="shared" si="23"/>
        <v>100</v>
      </c>
      <c r="E59" s="23">
        <f t="shared" si="23"/>
        <v>100</v>
      </c>
      <c r="F59" s="23">
        <f t="shared" si="23"/>
        <v>100</v>
      </c>
      <c r="G59" s="23">
        <f t="shared" si="23"/>
        <v>100</v>
      </c>
      <c r="H59" s="23">
        <f t="shared" si="23"/>
        <v>100</v>
      </c>
      <c r="I59" s="23">
        <f t="shared" si="23"/>
        <v>100</v>
      </c>
      <c r="J59" s="23">
        <f t="shared" si="23"/>
        <v>100</v>
      </c>
      <c r="K59" s="23">
        <f t="shared" si="23"/>
        <v>100</v>
      </c>
      <c r="L59" s="23">
        <f t="shared" si="23"/>
        <v>100</v>
      </c>
      <c r="M59" s="23">
        <f t="shared" si="23"/>
        <v>100</v>
      </c>
      <c r="N59" s="23">
        <f t="shared" si="23"/>
        <v>100</v>
      </c>
      <c r="O59" s="23">
        <f t="shared" si="23"/>
        <v>100.00000000000001</v>
      </c>
      <c r="P59" s="23">
        <f t="shared" si="23"/>
        <v>100</v>
      </c>
      <c r="Q59" s="23">
        <f t="shared" si="23"/>
        <v>100</v>
      </c>
      <c r="R59" s="23">
        <f t="shared" si="23"/>
        <v>100</v>
      </c>
      <c r="S59" s="23">
        <f t="shared" si="23"/>
        <v>100</v>
      </c>
      <c r="T59" s="23">
        <f t="shared" si="23"/>
        <v>100</v>
      </c>
      <c r="U59" s="23">
        <f t="shared" si="23"/>
        <v>100</v>
      </c>
      <c r="V59" s="23">
        <f t="shared" si="23"/>
        <v>100</v>
      </c>
      <c r="W59" s="23">
        <f t="shared" si="23"/>
        <v>100</v>
      </c>
      <c r="X59" s="23">
        <f t="shared" si="23"/>
        <v>100</v>
      </c>
      <c r="Y59" s="23">
        <f t="shared" si="23"/>
        <v>100</v>
      </c>
      <c r="Z59" s="23">
        <f t="shared" si="23"/>
        <v>100</v>
      </c>
      <c r="AA59" s="23"/>
      <c r="AB59" s="23"/>
      <c r="AC59" s="23"/>
      <c r="AD59" s="23"/>
      <c r="AE59" s="23"/>
      <c r="AF59" s="23"/>
      <c r="AG59" s="23"/>
      <c r="AH59" s="23"/>
      <c r="AI59" s="25"/>
      <c r="AJ59" s="57"/>
    </row>
    <row r="60" spans="1:36" ht="15.75">
      <c r="A60" s="1" t="s">
        <v>26</v>
      </c>
      <c r="B60" s="20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20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100</v>
      </c>
      <c r="Y60" s="4">
        <v>0</v>
      </c>
      <c r="Z60" s="4">
        <v>0</v>
      </c>
      <c r="AA60" s="4"/>
      <c r="AB60" s="4"/>
      <c r="AC60" s="4"/>
      <c r="AD60" s="4"/>
      <c r="AE60" s="4"/>
      <c r="AF60" s="4"/>
      <c r="AG60" s="4"/>
      <c r="AH60" s="28"/>
      <c r="AI60" s="25">
        <f>SUM(B60:AH60)</f>
        <v>100</v>
      </c>
      <c r="AJ60" s="57">
        <f>AI60/25</f>
        <v>4</v>
      </c>
    </row>
    <row r="61" spans="1:36" ht="15.75">
      <c r="A61" s="1" t="s">
        <v>27</v>
      </c>
      <c r="B61" s="20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20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/>
      <c r="AB61" s="4"/>
      <c r="AC61" s="4"/>
      <c r="AD61" s="4"/>
      <c r="AE61" s="4"/>
      <c r="AF61" s="4"/>
      <c r="AG61" s="4"/>
      <c r="AH61" s="28"/>
      <c r="AI61" s="25">
        <f>SUM(B61:AH61)</f>
        <v>0</v>
      </c>
      <c r="AJ61" s="57">
        <f aca="true" t="shared" si="24" ref="AJ61:AJ63">AI61/25</f>
        <v>0</v>
      </c>
    </row>
    <row r="62" spans="1:37" ht="15.75">
      <c r="A62" s="1" t="s">
        <v>28</v>
      </c>
      <c r="B62" s="20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20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/>
      <c r="AB62" s="4"/>
      <c r="AC62" s="4"/>
      <c r="AD62" s="4"/>
      <c r="AE62" s="4"/>
      <c r="AF62" s="4"/>
      <c r="AG62" s="4"/>
      <c r="AH62" s="28"/>
      <c r="AI62" s="25">
        <f>SUM(B62:AH62)</f>
        <v>0</v>
      </c>
      <c r="AJ62" s="57">
        <f t="shared" si="24"/>
        <v>0</v>
      </c>
      <c r="AK62">
        <f>AJ60+AJ61+AJ62</f>
        <v>4</v>
      </c>
    </row>
    <row r="63" spans="1:36" ht="15.75">
      <c r="A63" s="1" t="s">
        <v>77</v>
      </c>
      <c r="B63" s="20">
        <v>100</v>
      </c>
      <c r="C63" s="4">
        <v>100</v>
      </c>
      <c r="D63" s="4">
        <v>100</v>
      </c>
      <c r="E63" s="4">
        <v>100</v>
      </c>
      <c r="F63" s="4">
        <v>100</v>
      </c>
      <c r="G63" s="4">
        <v>100</v>
      </c>
      <c r="H63" s="4">
        <v>100</v>
      </c>
      <c r="I63" s="4">
        <v>100</v>
      </c>
      <c r="J63" s="20">
        <v>100</v>
      </c>
      <c r="K63" s="4">
        <v>100</v>
      </c>
      <c r="L63" s="4">
        <v>100</v>
      </c>
      <c r="M63" s="4">
        <v>100</v>
      </c>
      <c r="N63" s="4">
        <v>100</v>
      </c>
      <c r="O63" s="4">
        <v>100</v>
      </c>
      <c r="P63" s="4">
        <v>100</v>
      </c>
      <c r="Q63" s="4">
        <v>100</v>
      </c>
      <c r="R63" s="4">
        <v>100</v>
      </c>
      <c r="S63" s="4">
        <v>100</v>
      </c>
      <c r="T63" s="4">
        <v>100</v>
      </c>
      <c r="U63" s="4">
        <v>100</v>
      </c>
      <c r="V63" s="4">
        <v>100</v>
      </c>
      <c r="W63" s="4">
        <v>100</v>
      </c>
      <c r="X63" s="4">
        <v>0</v>
      </c>
      <c r="Y63" s="4">
        <v>100</v>
      </c>
      <c r="Z63" s="4">
        <v>100</v>
      </c>
      <c r="AA63" s="4"/>
      <c r="AB63" s="4"/>
      <c r="AC63" s="4"/>
      <c r="AD63" s="4"/>
      <c r="AE63" s="4"/>
      <c r="AF63" s="4"/>
      <c r="AG63" s="4"/>
      <c r="AH63" s="28"/>
      <c r="AI63" s="25">
        <f>SUM(B63:AH63)</f>
        <v>2400</v>
      </c>
      <c r="AJ63" s="57">
        <f t="shared" si="24"/>
        <v>96</v>
      </c>
    </row>
    <row r="64" spans="1:36" s="11" customFormat="1" ht="15.75">
      <c r="A64" s="14" t="s">
        <v>30</v>
      </c>
      <c r="B64" s="23">
        <v>100</v>
      </c>
      <c r="C64" s="10">
        <f aca="true" t="shared" si="25" ref="C64:M64">SUM(C60:C63)</f>
        <v>100</v>
      </c>
      <c r="D64" s="10">
        <f t="shared" si="25"/>
        <v>100</v>
      </c>
      <c r="E64" s="10">
        <f t="shared" si="25"/>
        <v>100</v>
      </c>
      <c r="F64" s="10">
        <f t="shared" si="25"/>
        <v>100</v>
      </c>
      <c r="G64" s="10">
        <f t="shared" si="25"/>
        <v>100</v>
      </c>
      <c r="H64" s="10">
        <f t="shared" si="25"/>
        <v>100</v>
      </c>
      <c r="I64" s="10">
        <f t="shared" si="25"/>
        <v>100</v>
      </c>
      <c r="J64" s="10">
        <f t="shared" si="25"/>
        <v>100</v>
      </c>
      <c r="K64" s="10">
        <f t="shared" si="25"/>
        <v>100</v>
      </c>
      <c r="L64" s="10">
        <f t="shared" si="25"/>
        <v>100</v>
      </c>
      <c r="M64" s="10">
        <f t="shared" si="25"/>
        <v>100</v>
      </c>
      <c r="N64" s="10">
        <f aca="true" t="shared" si="26" ref="N64:P64">SUM(N60:N62)</f>
        <v>0</v>
      </c>
      <c r="O64" s="10">
        <f t="shared" si="26"/>
        <v>0</v>
      </c>
      <c r="P64" s="10">
        <f t="shared" si="26"/>
        <v>0</v>
      </c>
      <c r="Q64" s="10">
        <f aca="true" t="shared" si="27" ref="Q64:Z64">SUM(Q60:Q63)</f>
        <v>100</v>
      </c>
      <c r="R64" s="10">
        <f t="shared" si="27"/>
        <v>100</v>
      </c>
      <c r="S64" s="10">
        <f t="shared" si="27"/>
        <v>100</v>
      </c>
      <c r="T64" s="10">
        <f t="shared" si="27"/>
        <v>100</v>
      </c>
      <c r="U64" s="10">
        <f t="shared" si="27"/>
        <v>100</v>
      </c>
      <c r="V64" s="10">
        <f t="shared" si="27"/>
        <v>100</v>
      </c>
      <c r="W64" s="10">
        <f t="shared" si="27"/>
        <v>100</v>
      </c>
      <c r="X64" s="10">
        <f t="shared" si="27"/>
        <v>100</v>
      </c>
      <c r="Y64" s="10">
        <f t="shared" si="27"/>
        <v>100</v>
      </c>
      <c r="Z64" s="10">
        <f t="shared" si="27"/>
        <v>100</v>
      </c>
      <c r="AA64" s="10"/>
      <c r="AB64" s="10"/>
      <c r="AC64" s="10"/>
      <c r="AD64" s="10"/>
      <c r="AE64" s="10"/>
      <c r="AF64" s="10"/>
      <c r="AG64" s="10"/>
      <c r="AH64" s="10"/>
      <c r="AI64" s="25"/>
      <c r="AJ64" s="57"/>
    </row>
    <row r="65" spans="1:36" ht="15.75">
      <c r="A65" s="1" t="s">
        <v>26</v>
      </c>
      <c r="B65" s="20">
        <v>42.1</v>
      </c>
      <c r="C65" s="4">
        <v>89</v>
      </c>
      <c r="D65" s="4">
        <v>91.3</v>
      </c>
      <c r="E65" s="4">
        <v>98.7</v>
      </c>
      <c r="F65" s="4">
        <v>100</v>
      </c>
      <c r="G65" s="4">
        <v>100</v>
      </c>
      <c r="H65" s="4">
        <v>94.8</v>
      </c>
      <c r="I65" s="4">
        <v>96.7</v>
      </c>
      <c r="J65" s="20">
        <v>100</v>
      </c>
      <c r="K65" s="4">
        <v>98.4</v>
      </c>
      <c r="L65" s="4">
        <v>100</v>
      </c>
      <c r="M65" s="4">
        <v>84</v>
      </c>
      <c r="N65" s="4">
        <v>59.3</v>
      </c>
      <c r="O65" s="4">
        <v>97.8</v>
      </c>
      <c r="P65" s="4">
        <v>100</v>
      </c>
      <c r="Q65" s="4">
        <v>100</v>
      </c>
      <c r="R65" s="4">
        <v>100</v>
      </c>
      <c r="S65" s="4">
        <v>100</v>
      </c>
      <c r="T65" s="4">
        <v>60</v>
      </c>
      <c r="U65" s="4">
        <v>64.7</v>
      </c>
      <c r="V65" s="4">
        <v>77.3</v>
      </c>
      <c r="W65" s="4">
        <v>82.4</v>
      </c>
      <c r="X65" s="4">
        <v>100</v>
      </c>
      <c r="Y65" s="4">
        <v>82.4</v>
      </c>
      <c r="Z65" s="4">
        <v>75</v>
      </c>
      <c r="AA65" s="4"/>
      <c r="AB65" s="4"/>
      <c r="AC65" s="4"/>
      <c r="AD65" s="4"/>
      <c r="AE65" s="4"/>
      <c r="AF65" s="4"/>
      <c r="AG65" s="4"/>
      <c r="AH65" s="28"/>
      <c r="AI65" s="25">
        <f>SUM(B65:AH65)</f>
        <v>2193.9</v>
      </c>
      <c r="AJ65" s="57">
        <f>AI65/25</f>
        <v>87.756</v>
      </c>
    </row>
    <row r="66" spans="1:36" ht="15.75">
      <c r="A66" s="1" t="s">
        <v>27</v>
      </c>
      <c r="B66" s="20">
        <v>57.9</v>
      </c>
      <c r="C66" s="4">
        <v>11</v>
      </c>
      <c r="D66" s="4">
        <v>8.7</v>
      </c>
      <c r="E66" s="4">
        <v>1.3</v>
      </c>
      <c r="F66" s="4">
        <v>0</v>
      </c>
      <c r="G66" s="4">
        <v>0</v>
      </c>
      <c r="H66" s="4">
        <v>5.2</v>
      </c>
      <c r="I66" s="4">
        <v>3.3</v>
      </c>
      <c r="J66" s="20">
        <v>0</v>
      </c>
      <c r="K66" s="4">
        <v>1.6</v>
      </c>
      <c r="L66" s="4">
        <v>0</v>
      </c>
      <c r="M66" s="4">
        <v>16</v>
      </c>
      <c r="N66" s="4">
        <v>40.7</v>
      </c>
      <c r="O66" s="4">
        <v>2.2</v>
      </c>
      <c r="P66" s="4">
        <v>0</v>
      </c>
      <c r="Q66" s="4">
        <v>0</v>
      </c>
      <c r="R66" s="4">
        <v>0</v>
      </c>
      <c r="S66" s="4">
        <v>0</v>
      </c>
      <c r="T66" s="4">
        <v>40</v>
      </c>
      <c r="U66" s="4">
        <v>35.3</v>
      </c>
      <c r="V66" s="4">
        <v>22.7</v>
      </c>
      <c r="W66" s="4">
        <v>17.6</v>
      </c>
      <c r="X66" s="4">
        <v>0</v>
      </c>
      <c r="Y66" s="4">
        <v>17.6</v>
      </c>
      <c r="Z66" s="4">
        <v>25</v>
      </c>
      <c r="AA66" s="4"/>
      <c r="AB66" s="4"/>
      <c r="AC66" s="4"/>
      <c r="AD66" s="4"/>
      <c r="AE66" s="4"/>
      <c r="AF66" s="4"/>
      <c r="AG66" s="4"/>
      <c r="AH66" s="28"/>
      <c r="AI66" s="25">
        <f>SUM(B66:AH66)</f>
        <v>306.1</v>
      </c>
      <c r="AJ66" s="57">
        <f aca="true" t="shared" si="28" ref="AJ66:AJ68">AI66/25</f>
        <v>12.244000000000002</v>
      </c>
    </row>
    <row r="67" spans="1:37" ht="15.75">
      <c r="A67" s="1" t="s">
        <v>28</v>
      </c>
      <c r="B67" s="20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20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5">
        <v>0</v>
      </c>
      <c r="X67" s="4">
        <v>0</v>
      </c>
      <c r="Y67" s="4">
        <v>0</v>
      </c>
      <c r="Z67" s="4">
        <v>0</v>
      </c>
      <c r="AA67" s="4"/>
      <c r="AB67" s="4"/>
      <c r="AC67" s="4"/>
      <c r="AD67" s="4"/>
      <c r="AE67" s="4"/>
      <c r="AF67" s="4"/>
      <c r="AG67" s="4"/>
      <c r="AH67" s="28"/>
      <c r="AI67" s="25">
        <f>SUM(B67:AH67)</f>
        <v>0</v>
      </c>
      <c r="AJ67" s="57">
        <f t="shared" si="28"/>
        <v>0</v>
      </c>
      <c r="AK67">
        <f>AJ65+AJ66+AJ67</f>
        <v>100</v>
      </c>
    </row>
    <row r="68" spans="1:36" ht="15.75">
      <c r="A68" s="1" t="s">
        <v>77</v>
      </c>
      <c r="B68" s="20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20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5">
        <v>0</v>
      </c>
      <c r="X68" s="4">
        <v>0</v>
      </c>
      <c r="Y68" s="4">
        <v>0</v>
      </c>
      <c r="Z68" s="4">
        <v>0</v>
      </c>
      <c r="AA68" s="4">
        <v>0</v>
      </c>
      <c r="AB68" s="4"/>
      <c r="AC68" s="4"/>
      <c r="AD68" s="4"/>
      <c r="AE68" s="4"/>
      <c r="AF68" s="4"/>
      <c r="AG68" s="4"/>
      <c r="AH68" s="28"/>
      <c r="AI68" s="25">
        <v>0</v>
      </c>
      <c r="AJ68" s="57">
        <f t="shared" si="28"/>
        <v>0</v>
      </c>
    </row>
    <row r="69" spans="1:36" s="11" customFormat="1" ht="31.5">
      <c r="A69" s="14" t="s">
        <v>95</v>
      </c>
      <c r="B69" s="23">
        <f>SUM(B65:B67)</f>
        <v>100</v>
      </c>
      <c r="C69" s="23">
        <f aca="true" t="shared" si="29" ref="C69:Z69">SUM(C65:C68)</f>
        <v>100</v>
      </c>
      <c r="D69" s="23">
        <f t="shared" si="29"/>
        <v>100</v>
      </c>
      <c r="E69" s="23">
        <f t="shared" si="29"/>
        <v>100</v>
      </c>
      <c r="F69" s="23">
        <f t="shared" si="29"/>
        <v>100</v>
      </c>
      <c r="G69" s="23">
        <f t="shared" si="29"/>
        <v>100</v>
      </c>
      <c r="H69" s="23">
        <f t="shared" si="29"/>
        <v>100</v>
      </c>
      <c r="I69" s="23">
        <f t="shared" si="29"/>
        <v>100</v>
      </c>
      <c r="J69" s="23">
        <f t="shared" si="29"/>
        <v>100</v>
      </c>
      <c r="K69" s="23">
        <f t="shared" si="29"/>
        <v>100</v>
      </c>
      <c r="L69" s="23">
        <f t="shared" si="29"/>
        <v>100</v>
      </c>
      <c r="M69" s="23">
        <f t="shared" si="29"/>
        <v>100</v>
      </c>
      <c r="N69" s="23">
        <f t="shared" si="29"/>
        <v>100</v>
      </c>
      <c r="O69" s="23">
        <f t="shared" si="29"/>
        <v>100</v>
      </c>
      <c r="P69" s="23">
        <f t="shared" si="29"/>
        <v>100</v>
      </c>
      <c r="Q69" s="23">
        <f t="shared" si="29"/>
        <v>100</v>
      </c>
      <c r="R69" s="23">
        <f t="shared" si="29"/>
        <v>100</v>
      </c>
      <c r="S69" s="23">
        <f t="shared" si="29"/>
        <v>100</v>
      </c>
      <c r="T69" s="23">
        <f t="shared" si="29"/>
        <v>100</v>
      </c>
      <c r="U69" s="23">
        <f t="shared" si="29"/>
        <v>100</v>
      </c>
      <c r="V69" s="23">
        <f t="shared" si="29"/>
        <v>100</v>
      </c>
      <c r="W69" s="23">
        <f t="shared" si="29"/>
        <v>100</v>
      </c>
      <c r="X69" s="23">
        <f t="shared" si="29"/>
        <v>100</v>
      </c>
      <c r="Y69" s="23">
        <f t="shared" si="29"/>
        <v>100</v>
      </c>
      <c r="Z69" s="23">
        <f t="shared" si="29"/>
        <v>100</v>
      </c>
      <c r="AA69" s="23"/>
      <c r="AB69" s="23"/>
      <c r="AC69" s="23"/>
      <c r="AD69" s="23"/>
      <c r="AE69" s="23"/>
      <c r="AF69" s="23"/>
      <c r="AG69" s="23"/>
      <c r="AH69" s="23"/>
      <c r="AI69" s="25"/>
      <c r="AJ69" s="57"/>
    </row>
    <row r="70" spans="1:36" ht="15.75">
      <c r="A70" s="1" t="s">
        <v>26</v>
      </c>
      <c r="B70" s="20">
        <v>100</v>
      </c>
      <c r="C70" s="4">
        <v>100</v>
      </c>
      <c r="D70" s="4">
        <v>100</v>
      </c>
      <c r="E70" s="4">
        <v>97.3</v>
      </c>
      <c r="F70" s="4">
        <v>100</v>
      </c>
      <c r="G70" s="4">
        <v>100</v>
      </c>
      <c r="H70" s="4">
        <v>94.8</v>
      </c>
      <c r="I70" s="4">
        <v>97.8</v>
      </c>
      <c r="J70" s="20">
        <v>100</v>
      </c>
      <c r="K70" s="4">
        <v>100</v>
      </c>
      <c r="L70" s="4">
        <v>100</v>
      </c>
      <c r="M70" s="4">
        <v>97.8</v>
      </c>
      <c r="N70" s="4">
        <v>98.1</v>
      </c>
      <c r="O70" s="4">
        <v>100</v>
      </c>
      <c r="P70" s="4">
        <v>87</v>
      </c>
      <c r="Q70" s="4">
        <v>100</v>
      </c>
      <c r="R70" s="4">
        <v>100</v>
      </c>
      <c r="S70" s="4">
        <v>100</v>
      </c>
      <c r="T70" s="4">
        <v>50</v>
      </c>
      <c r="U70" s="4">
        <v>72.5</v>
      </c>
      <c r="V70" s="4">
        <v>90.9</v>
      </c>
      <c r="W70" s="4">
        <v>100</v>
      </c>
      <c r="X70" s="4">
        <v>100</v>
      </c>
      <c r="Y70" s="4">
        <v>88.2</v>
      </c>
      <c r="Z70" s="4">
        <v>87.5</v>
      </c>
      <c r="AA70" s="4"/>
      <c r="AB70" s="4"/>
      <c r="AC70" s="4"/>
      <c r="AD70" s="4"/>
      <c r="AE70" s="4"/>
      <c r="AF70" s="4"/>
      <c r="AG70" s="4"/>
      <c r="AH70" s="28"/>
      <c r="AI70" s="25">
        <f>SUM(B70:AH70)</f>
        <v>2361.8999999999996</v>
      </c>
      <c r="AJ70" s="57">
        <f>AI70/25</f>
        <v>94.47599999999998</v>
      </c>
    </row>
    <row r="71" spans="1:36" ht="15.75">
      <c r="A71" s="1" t="s">
        <v>27</v>
      </c>
      <c r="B71" s="20">
        <v>0</v>
      </c>
      <c r="C71" s="4">
        <v>0</v>
      </c>
      <c r="D71" s="4">
        <v>0</v>
      </c>
      <c r="E71" s="4">
        <v>2.7</v>
      </c>
      <c r="F71" s="4">
        <v>0</v>
      </c>
      <c r="G71" s="4">
        <v>0</v>
      </c>
      <c r="H71" s="4">
        <v>5.2</v>
      </c>
      <c r="I71" s="4">
        <v>2.2</v>
      </c>
      <c r="J71" s="20">
        <v>0</v>
      </c>
      <c r="K71" s="4">
        <v>0</v>
      </c>
      <c r="L71" s="4">
        <v>0</v>
      </c>
      <c r="M71" s="4">
        <v>1.1</v>
      </c>
      <c r="N71" s="4">
        <v>1.9</v>
      </c>
      <c r="O71" s="4">
        <v>0</v>
      </c>
      <c r="P71" s="4">
        <v>13</v>
      </c>
      <c r="Q71" s="4">
        <v>0</v>
      </c>
      <c r="R71" s="4">
        <v>0</v>
      </c>
      <c r="S71" s="4">
        <v>0</v>
      </c>
      <c r="T71" s="4">
        <v>50</v>
      </c>
      <c r="U71" s="4">
        <v>15.7</v>
      </c>
      <c r="V71" s="4">
        <v>9.1</v>
      </c>
      <c r="W71" s="4">
        <v>0</v>
      </c>
      <c r="X71" s="4">
        <v>0</v>
      </c>
      <c r="Y71" s="4">
        <v>11.8</v>
      </c>
      <c r="Z71" s="4">
        <v>12.5</v>
      </c>
      <c r="AA71" s="4"/>
      <c r="AB71" s="4"/>
      <c r="AC71" s="4"/>
      <c r="AD71" s="4"/>
      <c r="AE71" s="4"/>
      <c r="AF71" s="4"/>
      <c r="AG71" s="4"/>
      <c r="AH71" s="28"/>
      <c r="AI71" s="25">
        <f>SUM(B71:AH71)</f>
        <v>125.19999999999999</v>
      </c>
      <c r="AJ71" s="57">
        <f aca="true" t="shared" si="30" ref="AJ71:AJ72">AI71/25</f>
        <v>5.007999999999999</v>
      </c>
    </row>
    <row r="72" spans="1:37" ht="15.75">
      <c r="A72" s="1" t="s">
        <v>28</v>
      </c>
      <c r="B72" s="20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20">
        <v>0</v>
      </c>
      <c r="K72" s="4">
        <v>0</v>
      </c>
      <c r="L72" s="4">
        <v>0</v>
      </c>
      <c r="M72" s="4">
        <v>1.1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11.8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/>
      <c r="AB72" s="4"/>
      <c r="AC72" s="4"/>
      <c r="AD72" s="4"/>
      <c r="AE72" s="4"/>
      <c r="AF72" s="4"/>
      <c r="AG72" s="4"/>
      <c r="AH72" s="28"/>
      <c r="AI72" s="25">
        <f>SUM(B72:AH72)</f>
        <v>12.9</v>
      </c>
      <c r="AJ72" s="57">
        <f t="shared" si="30"/>
        <v>0.516</v>
      </c>
      <c r="AK72">
        <f>AJ70+AJ71+AJ72</f>
        <v>99.99999999999999</v>
      </c>
    </row>
    <row r="73" spans="1:35" ht="15.75">
      <c r="A73" s="1" t="s">
        <v>77</v>
      </c>
      <c r="B73" s="20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20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/>
      <c r="AC73" s="4"/>
      <c r="AD73" s="4"/>
      <c r="AE73" s="4"/>
      <c r="AF73" s="4"/>
      <c r="AG73" s="4"/>
      <c r="AH73" s="28"/>
      <c r="AI73" s="25">
        <v>0</v>
      </c>
    </row>
    <row r="74" spans="1:36" s="11" customFormat="1" ht="15.75">
      <c r="A74" s="14" t="s">
        <v>31</v>
      </c>
      <c r="B74" s="23">
        <f aca="true" t="shared" si="31" ref="B74:Z74">SUM(B70:B73)</f>
        <v>100</v>
      </c>
      <c r="C74" s="23">
        <f t="shared" si="31"/>
        <v>100</v>
      </c>
      <c r="D74" s="23">
        <f t="shared" si="31"/>
        <v>100</v>
      </c>
      <c r="E74" s="23">
        <f t="shared" si="31"/>
        <v>100</v>
      </c>
      <c r="F74" s="23">
        <f t="shared" si="31"/>
        <v>100</v>
      </c>
      <c r="G74" s="23">
        <f t="shared" si="31"/>
        <v>100</v>
      </c>
      <c r="H74" s="23">
        <f t="shared" si="31"/>
        <v>100</v>
      </c>
      <c r="I74" s="23">
        <f t="shared" si="31"/>
        <v>100</v>
      </c>
      <c r="J74" s="23">
        <f t="shared" si="31"/>
        <v>100</v>
      </c>
      <c r="K74" s="23">
        <f t="shared" si="31"/>
        <v>100</v>
      </c>
      <c r="L74" s="23">
        <f t="shared" si="31"/>
        <v>100</v>
      </c>
      <c r="M74" s="23">
        <f t="shared" si="31"/>
        <v>99.99999999999999</v>
      </c>
      <c r="N74" s="23">
        <f t="shared" si="31"/>
        <v>100</v>
      </c>
      <c r="O74" s="23">
        <f t="shared" si="31"/>
        <v>100</v>
      </c>
      <c r="P74" s="23">
        <f t="shared" si="31"/>
        <v>100</v>
      </c>
      <c r="Q74" s="23">
        <f t="shared" si="31"/>
        <v>100</v>
      </c>
      <c r="R74" s="23">
        <f t="shared" si="31"/>
        <v>100</v>
      </c>
      <c r="S74" s="23">
        <f t="shared" si="31"/>
        <v>100</v>
      </c>
      <c r="T74" s="23">
        <f t="shared" si="31"/>
        <v>100</v>
      </c>
      <c r="U74" s="23">
        <f t="shared" si="31"/>
        <v>100</v>
      </c>
      <c r="V74" s="23">
        <f t="shared" si="31"/>
        <v>100</v>
      </c>
      <c r="W74" s="23">
        <f t="shared" si="31"/>
        <v>100</v>
      </c>
      <c r="X74" s="23">
        <f t="shared" si="31"/>
        <v>100</v>
      </c>
      <c r="Y74" s="23">
        <f t="shared" si="31"/>
        <v>100</v>
      </c>
      <c r="Z74" s="23">
        <f t="shared" si="31"/>
        <v>100</v>
      </c>
      <c r="AA74" s="23"/>
      <c r="AB74" s="23"/>
      <c r="AC74" s="23"/>
      <c r="AD74" s="23"/>
      <c r="AE74" s="23"/>
      <c r="AF74" s="23"/>
      <c r="AG74" s="23"/>
      <c r="AH74" s="23"/>
      <c r="AI74" s="25"/>
      <c r="AJ74" s="57"/>
    </row>
    <row r="75" spans="1:36" ht="15" customHeight="1">
      <c r="A75" s="1" t="s">
        <v>26</v>
      </c>
      <c r="B75" s="20">
        <v>84.2</v>
      </c>
      <c r="C75" s="4">
        <v>100</v>
      </c>
      <c r="D75" s="4">
        <v>95.7</v>
      </c>
      <c r="E75" s="4">
        <v>100</v>
      </c>
      <c r="F75" s="4">
        <v>100</v>
      </c>
      <c r="G75" s="4">
        <v>100</v>
      </c>
      <c r="H75" s="4">
        <v>95.3</v>
      </c>
      <c r="I75" s="4">
        <v>97.8</v>
      </c>
      <c r="J75" s="20">
        <v>100</v>
      </c>
      <c r="K75" s="4">
        <v>100</v>
      </c>
      <c r="L75" s="4">
        <v>100</v>
      </c>
      <c r="M75" s="4">
        <v>97.9</v>
      </c>
      <c r="N75" s="4">
        <v>100</v>
      </c>
      <c r="O75" s="4">
        <v>97.8</v>
      </c>
      <c r="P75" s="4">
        <v>100</v>
      </c>
      <c r="Q75" s="4">
        <v>100</v>
      </c>
      <c r="R75" s="4">
        <v>100</v>
      </c>
      <c r="S75" s="4">
        <v>100</v>
      </c>
      <c r="T75" s="4">
        <v>75</v>
      </c>
      <c r="U75" s="4">
        <v>100</v>
      </c>
      <c r="V75" s="4">
        <v>86.4</v>
      </c>
      <c r="W75" s="4">
        <v>76.5</v>
      </c>
      <c r="X75" s="4">
        <v>100</v>
      </c>
      <c r="Y75" s="4">
        <v>82.4</v>
      </c>
      <c r="Z75" s="4">
        <v>81.25</v>
      </c>
      <c r="AA75" s="4"/>
      <c r="AB75" s="4"/>
      <c r="AC75" s="4"/>
      <c r="AD75" s="4"/>
      <c r="AE75" s="4"/>
      <c r="AF75" s="4"/>
      <c r="AG75" s="4"/>
      <c r="AH75" s="28"/>
      <c r="AI75" s="25">
        <f>SUM(B75:AH75)</f>
        <v>2370.2500000000005</v>
      </c>
      <c r="AJ75" s="57">
        <f>AI75/25</f>
        <v>94.81000000000002</v>
      </c>
    </row>
    <row r="76" spans="1:36" ht="15.75">
      <c r="A76" s="1" t="s">
        <v>27</v>
      </c>
      <c r="B76" s="20">
        <v>15.8</v>
      </c>
      <c r="C76" s="4">
        <v>0</v>
      </c>
      <c r="D76" s="4">
        <v>4.3</v>
      </c>
      <c r="E76" s="4">
        <v>0</v>
      </c>
      <c r="F76" s="4">
        <v>0</v>
      </c>
      <c r="G76" s="4">
        <v>0</v>
      </c>
      <c r="H76" s="4">
        <v>4.7</v>
      </c>
      <c r="I76" s="4">
        <v>1.1</v>
      </c>
      <c r="J76" s="20">
        <v>0</v>
      </c>
      <c r="K76" s="4">
        <v>0</v>
      </c>
      <c r="L76" s="4">
        <v>0</v>
      </c>
      <c r="M76" s="4">
        <v>2.1</v>
      </c>
      <c r="N76" s="4">
        <v>0</v>
      </c>
      <c r="O76" s="4">
        <v>2.2</v>
      </c>
      <c r="P76" s="4">
        <v>0</v>
      </c>
      <c r="Q76" s="4">
        <v>0</v>
      </c>
      <c r="R76" s="4">
        <v>0</v>
      </c>
      <c r="S76" s="4">
        <v>0</v>
      </c>
      <c r="T76" s="4">
        <v>25</v>
      </c>
      <c r="U76" s="4">
        <v>0</v>
      </c>
      <c r="V76" s="4">
        <v>13.6</v>
      </c>
      <c r="W76" s="4">
        <v>17.6</v>
      </c>
      <c r="X76" s="4">
        <v>0</v>
      </c>
      <c r="Y76" s="4">
        <v>17.6</v>
      </c>
      <c r="Z76" s="4">
        <v>18.75</v>
      </c>
      <c r="AA76" s="4"/>
      <c r="AB76" s="4"/>
      <c r="AC76" s="4"/>
      <c r="AD76" s="4"/>
      <c r="AE76" s="4"/>
      <c r="AF76" s="4"/>
      <c r="AG76" s="4"/>
      <c r="AH76" s="28"/>
      <c r="AI76" s="25">
        <f>SUM(B76:AH76)</f>
        <v>122.75</v>
      </c>
      <c r="AJ76" s="57">
        <f aca="true" t="shared" si="32" ref="AJ76:AJ77">AI76/25</f>
        <v>4.91</v>
      </c>
    </row>
    <row r="77" spans="1:37" ht="15.75">
      <c r="A77" s="1" t="s">
        <v>28</v>
      </c>
      <c r="B77" s="20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1.1</v>
      </c>
      <c r="J77" s="20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5.9</v>
      </c>
      <c r="X77" s="4">
        <v>0</v>
      </c>
      <c r="Y77" s="4">
        <v>0</v>
      </c>
      <c r="Z77" s="4">
        <v>0</v>
      </c>
      <c r="AA77" s="4"/>
      <c r="AB77" s="4"/>
      <c r="AC77" s="4"/>
      <c r="AD77" s="4"/>
      <c r="AE77" s="4"/>
      <c r="AF77" s="4"/>
      <c r="AG77" s="4"/>
      <c r="AH77" s="28"/>
      <c r="AI77" s="25">
        <f>SUM(B77:AH77)</f>
        <v>7</v>
      </c>
      <c r="AJ77" s="57">
        <f t="shared" si="32"/>
        <v>0.28</v>
      </c>
      <c r="AK77">
        <f>AJ75+AJ76+AJ77</f>
        <v>100.00000000000001</v>
      </c>
    </row>
    <row r="78" spans="1:35" ht="15.75">
      <c r="A78" s="1" t="s">
        <v>77</v>
      </c>
      <c r="B78" s="20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20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/>
      <c r="AC78" s="4"/>
      <c r="AD78" s="4"/>
      <c r="AE78" s="4"/>
      <c r="AF78" s="4"/>
      <c r="AG78" s="4"/>
      <c r="AH78" s="28"/>
      <c r="AI78" s="25">
        <v>0</v>
      </c>
    </row>
    <row r="79" spans="1:36" s="11" customFormat="1" ht="47.25">
      <c r="A79" s="14" t="s">
        <v>96</v>
      </c>
      <c r="B79" s="23">
        <f aca="true" t="shared" si="33" ref="B79:Z79">SUM(B75:B78)</f>
        <v>100</v>
      </c>
      <c r="C79" s="23">
        <f t="shared" si="33"/>
        <v>100</v>
      </c>
      <c r="D79" s="23">
        <f t="shared" si="33"/>
        <v>100</v>
      </c>
      <c r="E79" s="23">
        <f t="shared" si="33"/>
        <v>100</v>
      </c>
      <c r="F79" s="23">
        <f t="shared" si="33"/>
        <v>100</v>
      </c>
      <c r="G79" s="23">
        <f t="shared" si="33"/>
        <v>100</v>
      </c>
      <c r="H79" s="23">
        <f t="shared" si="33"/>
        <v>100</v>
      </c>
      <c r="I79" s="23">
        <f t="shared" si="33"/>
        <v>99.99999999999999</v>
      </c>
      <c r="J79" s="23">
        <f t="shared" si="33"/>
        <v>100</v>
      </c>
      <c r="K79" s="23">
        <f t="shared" si="33"/>
        <v>100</v>
      </c>
      <c r="L79" s="23">
        <f t="shared" si="33"/>
        <v>100</v>
      </c>
      <c r="M79" s="23">
        <f t="shared" si="33"/>
        <v>100</v>
      </c>
      <c r="N79" s="23">
        <f t="shared" si="33"/>
        <v>100</v>
      </c>
      <c r="O79" s="23">
        <f t="shared" si="33"/>
        <v>100</v>
      </c>
      <c r="P79" s="23">
        <f t="shared" si="33"/>
        <v>100</v>
      </c>
      <c r="Q79" s="23">
        <f t="shared" si="33"/>
        <v>100</v>
      </c>
      <c r="R79" s="23">
        <f t="shared" si="33"/>
        <v>100</v>
      </c>
      <c r="S79" s="23">
        <f t="shared" si="33"/>
        <v>100</v>
      </c>
      <c r="T79" s="23">
        <f t="shared" si="33"/>
        <v>100</v>
      </c>
      <c r="U79" s="23">
        <f t="shared" si="33"/>
        <v>100</v>
      </c>
      <c r="V79" s="23">
        <f t="shared" si="33"/>
        <v>100</v>
      </c>
      <c r="W79" s="23">
        <f t="shared" si="33"/>
        <v>100</v>
      </c>
      <c r="X79" s="23">
        <f t="shared" si="33"/>
        <v>100</v>
      </c>
      <c r="Y79" s="23">
        <f t="shared" si="33"/>
        <v>100</v>
      </c>
      <c r="Z79" s="23">
        <f t="shared" si="33"/>
        <v>100</v>
      </c>
      <c r="AA79" s="23"/>
      <c r="AB79" s="23"/>
      <c r="AC79" s="23"/>
      <c r="AD79" s="23"/>
      <c r="AE79" s="23"/>
      <c r="AF79" s="23"/>
      <c r="AG79" s="23"/>
      <c r="AH79" s="23"/>
      <c r="AI79" s="25"/>
      <c r="AJ79" s="57"/>
    </row>
    <row r="80" spans="1:36" ht="15.75">
      <c r="A80" s="1" t="s">
        <v>26</v>
      </c>
      <c r="B80" s="20">
        <v>63.2</v>
      </c>
      <c r="C80" s="4">
        <v>100</v>
      </c>
      <c r="D80" s="4">
        <v>73.9</v>
      </c>
      <c r="E80" s="4">
        <v>100</v>
      </c>
      <c r="F80" s="4">
        <v>100</v>
      </c>
      <c r="G80" s="4">
        <v>0</v>
      </c>
      <c r="H80" s="4">
        <v>64.2</v>
      </c>
      <c r="I80" s="4">
        <v>92.3</v>
      </c>
      <c r="J80" s="20">
        <v>100</v>
      </c>
      <c r="K80" s="4">
        <v>100</v>
      </c>
      <c r="L80" s="4">
        <v>100</v>
      </c>
      <c r="M80" s="4">
        <v>72.3</v>
      </c>
      <c r="N80" s="4">
        <v>55.6</v>
      </c>
      <c r="O80" s="4">
        <v>97.8</v>
      </c>
      <c r="P80" s="4">
        <v>100</v>
      </c>
      <c r="Q80" s="4">
        <v>100</v>
      </c>
      <c r="R80" s="4">
        <v>100</v>
      </c>
      <c r="S80" s="4">
        <v>100</v>
      </c>
      <c r="T80" s="4">
        <v>100</v>
      </c>
      <c r="U80" s="4">
        <v>92.2</v>
      </c>
      <c r="V80" s="4">
        <v>81.8</v>
      </c>
      <c r="W80" s="4">
        <v>85.3</v>
      </c>
      <c r="X80" s="4">
        <v>100</v>
      </c>
      <c r="Y80" s="4">
        <v>76.5</v>
      </c>
      <c r="Z80" s="4">
        <v>81.25</v>
      </c>
      <c r="AA80" s="4"/>
      <c r="AB80" s="4"/>
      <c r="AC80" s="4"/>
      <c r="AD80" s="4"/>
      <c r="AE80" s="4"/>
      <c r="AF80" s="4"/>
      <c r="AG80" s="4"/>
      <c r="AH80" s="28"/>
      <c r="AI80" s="25">
        <f>SUM(B80:AH80)</f>
        <v>2136.35</v>
      </c>
      <c r="AJ80" s="57">
        <f>AI80/25</f>
        <v>85.454</v>
      </c>
    </row>
    <row r="81" spans="1:36" ht="15.75">
      <c r="A81" s="1" t="s">
        <v>27</v>
      </c>
      <c r="B81" s="20">
        <v>36.8</v>
      </c>
      <c r="C81" s="4">
        <v>0</v>
      </c>
      <c r="D81" s="4">
        <v>26.1</v>
      </c>
      <c r="E81" s="4">
        <v>0</v>
      </c>
      <c r="F81" s="4">
        <v>0</v>
      </c>
      <c r="G81" s="4">
        <v>37.5</v>
      </c>
      <c r="H81" s="4">
        <v>35.8</v>
      </c>
      <c r="I81" s="4">
        <v>7.7</v>
      </c>
      <c r="J81" s="20">
        <v>0</v>
      </c>
      <c r="K81" s="4">
        <v>0</v>
      </c>
      <c r="L81" s="4">
        <v>0</v>
      </c>
      <c r="M81" s="4">
        <v>26.6</v>
      </c>
      <c r="N81" s="4">
        <v>44.4</v>
      </c>
      <c r="O81" s="4">
        <v>2.2</v>
      </c>
      <c r="P81" s="15">
        <v>0</v>
      </c>
      <c r="Q81" s="4">
        <v>0</v>
      </c>
      <c r="R81" s="4">
        <v>0</v>
      </c>
      <c r="S81" s="4">
        <v>0</v>
      </c>
      <c r="T81" s="4">
        <v>0</v>
      </c>
      <c r="U81" s="4">
        <v>2</v>
      </c>
      <c r="V81" s="4">
        <v>13.6</v>
      </c>
      <c r="W81" s="4">
        <v>11.8</v>
      </c>
      <c r="X81" s="4">
        <v>0</v>
      </c>
      <c r="Y81" s="4">
        <v>23.5</v>
      </c>
      <c r="Z81" s="4">
        <v>18.75</v>
      </c>
      <c r="AA81" s="4"/>
      <c r="AB81" s="4"/>
      <c r="AC81" s="4"/>
      <c r="AD81" s="4"/>
      <c r="AE81" s="4"/>
      <c r="AF81" s="4"/>
      <c r="AG81" s="4"/>
      <c r="AH81" s="28"/>
      <c r="AI81" s="25">
        <f>SUM(B81:AH81)</f>
        <v>286.75</v>
      </c>
      <c r="AJ81" s="57">
        <f aca="true" t="shared" si="34" ref="AJ81:AJ82">AI81/25</f>
        <v>11.47</v>
      </c>
    </row>
    <row r="82" spans="1:37" ht="15.75">
      <c r="A82" s="1" t="s">
        <v>28</v>
      </c>
      <c r="B82" s="20">
        <v>0</v>
      </c>
      <c r="C82" s="4">
        <v>0</v>
      </c>
      <c r="D82" s="4">
        <v>0</v>
      </c>
      <c r="E82" s="4">
        <v>0</v>
      </c>
      <c r="F82" s="4">
        <v>0</v>
      </c>
      <c r="G82" s="4">
        <v>62.5</v>
      </c>
      <c r="H82" s="4">
        <v>0</v>
      </c>
      <c r="I82" s="4">
        <v>0</v>
      </c>
      <c r="J82" s="20">
        <v>0</v>
      </c>
      <c r="K82" s="4">
        <v>0</v>
      </c>
      <c r="L82" s="4">
        <v>0</v>
      </c>
      <c r="M82" s="4">
        <v>1.1</v>
      </c>
      <c r="N82" s="4">
        <v>0</v>
      </c>
      <c r="O82" s="4">
        <v>0</v>
      </c>
      <c r="P82" s="15">
        <v>0</v>
      </c>
      <c r="Q82" s="4">
        <v>0</v>
      </c>
      <c r="R82" s="4">
        <v>0</v>
      </c>
      <c r="S82" s="4">
        <v>0</v>
      </c>
      <c r="T82" s="4">
        <v>0</v>
      </c>
      <c r="U82" s="4">
        <v>5.8</v>
      </c>
      <c r="V82" s="4">
        <v>4.6</v>
      </c>
      <c r="W82" s="4">
        <v>2.9</v>
      </c>
      <c r="X82" s="4">
        <v>0</v>
      </c>
      <c r="Y82" s="4">
        <v>0</v>
      </c>
      <c r="Z82" s="4">
        <v>0</v>
      </c>
      <c r="AA82" s="4"/>
      <c r="AB82" s="4"/>
      <c r="AC82" s="4"/>
      <c r="AD82" s="4"/>
      <c r="AE82" s="4"/>
      <c r="AF82" s="4"/>
      <c r="AG82" s="4"/>
      <c r="AH82" s="28"/>
      <c r="AI82" s="25">
        <f>SUM(B82:AH82)</f>
        <v>76.9</v>
      </c>
      <c r="AJ82" s="57">
        <f t="shared" si="34"/>
        <v>3.076</v>
      </c>
      <c r="AK82">
        <f>AJ80+AJ81+AJ82</f>
        <v>99.99999999999999</v>
      </c>
    </row>
    <row r="83" spans="1:35" ht="15.75">
      <c r="A83" s="1" t="s">
        <v>77</v>
      </c>
      <c r="B83" s="20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20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15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/>
      <c r="AC83" s="4"/>
      <c r="AD83" s="4"/>
      <c r="AE83" s="4"/>
      <c r="AF83" s="4"/>
      <c r="AG83" s="4"/>
      <c r="AH83" s="28"/>
      <c r="AI83" s="25">
        <v>0</v>
      </c>
    </row>
    <row r="84" spans="1:36" s="11" customFormat="1" ht="47.25">
      <c r="A84" s="14" t="s">
        <v>97</v>
      </c>
      <c r="B84" s="23">
        <f aca="true" t="shared" si="35" ref="B84:Z84">SUM(B80:B83)</f>
        <v>100</v>
      </c>
      <c r="C84" s="23">
        <f t="shared" si="35"/>
        <v>100</v>
      </c>
      <c r="D84" s="23">
        <f t="shared" si="35"/>
        <v>100</v>
      </c>
      <c r="E84" s="23">
        <f t="shared" si="35"/>
        <v>100</v>
      </c>
      <c r="F84" s="23">
        <f t="shared" si="35"/>
        <v>100</v>
      </c>
      <c r="G84" s="23">
        <f t="shared" si="35"/>
        <v>100</v>
      </c>
      <c r="H84" s="23">
        <f t="shared" si="35"/>
        <v>100</v>
      </c>
      <c r="I84" s="23">
        <f t="shared" si="35"/>
        <v>100</v>
      </c>
      <c r="J84" s="23">
        <f t="shared" si="35"/>
        <v>100</v>
      </c>
      <c r="K84" s="23">
        <f t="shared" si="35"/>
        <v>100</v>
      </c>
      <c r="L84" s="23">
        <f t="shared" si="35"/>
        <v>100</v>
      </c>
      <c r="M84" s="23">
        <f t="shared" si="35"/>
        <v>100</v>
      </c>
      <c r="N84" s="23">
        <f t="shared" si="35"/>
        <v>100</v>
      </c>
      <c r="O84" s="23">
        <f t="shared" si="35"/>
        <v>100</v>
      </c>
      <c r="P84" s="23">
        <f t="shared" si="35"/>
        <v>100</v>
      </c>
      <c r="Q84" s="23">
        <f t="shared" si="35"/>
        <v>100</v>
      </c>
      <c r="R84" s="23">
        <f t="shared" si="35"/>
        <v>100</v>
      </c>
      <c r="S84" s="23">
        <f t="shared" si="35"/>
        <v>100</v>
      </c>
      <c r="T84" s="23">
        <f t="shared" si="35"/>
        <v>100</v>
      </c>
      <c r="U84" s="23">
        <f t="shared" si="35"/>
        <v>100</v>
      </c>
      <c r="V84" s="23">
        <f t="shared" si="35"/>
        <v>99.99999999999999</v>
      </c>
      <c r="W84" s="23">
        <f t="shared" si="35"/>
        <v>100</v>
      </c>
      <c r="X84" s="23">
        <f t="shared" si="35"/>
        <v>100</v>
      </c>
      <c r="Y84" s="23">
        <f t="shared" si="35"/>
        <v>100</v>
      </c>
      <c r="Z84" s="23">
        <f t="shared" si="35"/>
        <v>100</v>
      </c>
      <c r="AA84" s="23"/>
      <c r="AB84" s="23"/>
      <c r="AC84" s="23"/>
      <c r="AD84" s="23"/>
      <c r="AE84" s="23"/>
      <c r="AF84" s="23"/>
      <c r="AG84" s="23"/>
      <c r="AH84" s="23"/>
      <c r="AI84" s="25"/>
      <c r="AJ84" s="57"/>
    </row>
    <row r="85" spans="1:36" ht="15.75">
      <c r="A85" s="1" t="s">
        <v>26</v>
      </c>
      <c r="B85" s="20">
        <v>63.2</v>
      </c>
      <c r="C85" s="4">
        <v>100</v>
      </c>
      <c r="D85" s="4">
        <v>84.8</v>
      </c>
      <c r="E85" s="4">
        <v>100</v>
      </c>
      <c r="F85" s="4">
        <v>100</v>
      </c>
      <c r="G85" s="4">
        <v>100</v>
      </c>
      <c r="H85" s="4">
        <v>65.1</v>
      </c>
      <c r="I85" s="4">
        <v>94.5</v>
      </c>
      <c r="J85" s="20">
        <v>100</v>
      </c>
      <c r="K85" s="4">
        <v>100</v>
      </c>
      <c r="L85" s="4">
        <v>100</v>
      </c>
      <c r="M85" s="4">
        <v>97.8</v>
      </c>
      <c r="N85" s="4">
        <v>94.4</v>
      </c>
      <c r="O85" s="4">
        <v>95.6</v>
      </c>
      <c r="P85" s="15">
        <v>100</v>
      </c>
      <c r="Q85" s="16">
        <v>87.5</v>
      </c>
      <c r="R85" s="16">
        <v>100</v>
      </c>
      <c r="S85" s="16">
        <v>100</v>
      </c>
      <c r="T85" s="5">
        <v>60</v>
      </c>
      <c r="U85" s="4">
        <v>70.6</v>
      </c>
      <c r="V85" s="4">
        <v>72.7</v>
      </c>
      <c r="W85" s="4">
        <v>70.6</v>
      </c>
      <c r="X85" s="4">
        <v>100</v>
      </c>
      <c r="Y85" s="4">
        <v>76.5</v>
      </c>
      <c r="Z85" s="4">
        <v>87.5</v>
      </c>
      <c r="AA85" s="4"/>
      <c r="AB85" s="4"/>
      <c r="AC85" s="4"/>
      <c r="AD85" s="4"/>
      <c r="AE85" s="4"/>
      <c r="AF85" s="4"/>
      <c r="AG85" s="4"/>
      <c r="AH85" s="28"/>
      <c r="AI85" s="25">
        <f>SUM(B85:AH85)</f>
        <v>2220.8</v>
      </c>
      <c r="AJ85" s="57">
        <f>AI85/25</f>
        <v>88.83200000000001</v>
      </c>
    </row>
    <row r="86" spans="1:36" ht="15.75">
      <c r="A86" s="1" t="s">
        <v>27</v>
      </c>
      <c r="B86" s="20">
        <v>36.8</v>
      </c>
      <c r="C86" s="4">
        <v>0</v>
      </c>
      <c r="D86" s="4">
        <v>15.2</v>
      </c>
      <c r="E86" s="4">
        <v>0</v>
      </c>
      <c r="F86" s="4">
        <v>0</v>
      </c>
      <c r="G86" s="4">
        <v>0</v>
      </c>
      <c r="H86" s="4">
        <v>34.9</v>
      </c>
      <c r="I86" s="4">
        <v>5.5</v>
      </c>
      <c r="J86" s="20">
        <v>0</v>
      </c>
      <c r="K86" s="4">
        <v>0</v>
      </c>
      <c r="L86" s="4">
        <v>0</v>
      </c>
      <c r="M86" s="4">
        <v>1.1</v>
      </c>
      <c r="N86" s="4">
        <v>5.6</v>
      </c>
      <c r="O86" s="4">
        <v>4.4</v>
      </c>
      <c r="P86" s="15">
        <v>0</v>
      </c>
      <c r="Q86" s="4">
        <v>12.5</v>
      </c>
      <c r="R86" s="4">
        <v>0</v>
      </c>
      <c r="S86" s="4">
        <v>0</v>
      </c>
      <c r="T86" s="5">
        <v>40</v>
      </c>
      <c r="U86" s="4">
        <v>29.4</v>
      </c>
      <c r="V86" s="4">
        <v>22.7</v>
      </c>
      <c r="W86" s="4">
        <v>26.5</v>
      </c>
      <c r="X86" s="4">
        <v>0</v>
      </c>
      <c r="Y86" s="4">
        <v>23.5</v>
      </c>
      <c r="Z86" s="4">
        <v>12.5</v>
      </c>
      <c r="AA86" s="4"/>
      <c r="AB86" s="4"/>
      <c r="AC86" s="4"/>
      <c r="AD86" s="4"/>
      <c r="AE86" s="4"/>
      <c r="AF86" s="4"/>
      <c r="AG86" s="4"/>
      <c r="AH86" s="28"/>
      <c r="AI86" s="25">
        <f>SUM(B86:AH86)</f>
        <v>270.6</v>
      </c>
      <c r="AJ86" s="57">
        <f aca="true" t="shared" si="36" ref="AJ86:AJ87">AI86/25</f>
        <v>10.824000000000002</v>
      </c>
    </row>
    <row r="87" spans="1:37" ht="15.75">
      <c r="A87" s="1" t="s">
        <v>28</v>
      </c>
      <c r="B87" s="20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20">
        <v>0</v>
      </c>
      <c r="K87" s="4">
        <v>0</v>
      </c>
      <c r="L87" s="4">
        <v>0</v>
      </c>
      <c r="M87" s="4">
        <v>1.1</v>
      </c>
      <c r="N87" s="4">
        <v>0</v>
      </c>
      <c r="O87" s="4">
        <v>0</v>
      </c>
      <c r="P87" s="15">
        <v>0</v>
      </c>
      <c r="Q87" s="4">
        <v>0</v>
      </c>
      <c r="R87" s="4">
        <v>0</v>
      </c>
      <c r="S87" s="4">
        <v>0</v>
      </c>
      <c r="T87" s="5">
        <v>0</v>
      </c>
      <c r="U87" s="4">
        <v>0</v>
      </c>
      <c r="V87" s="4">
        <v>4.6</v>
      </c>
      <c r="W87" s="4">
        <v>2.9</v>
      </c>
      <c r="X87" s="4">
        <v>0</v>
      </c>
      <c r="Y87" s="4">
        <v>0</v>
      </c>
      <c r="Z87" s="4">
        <v>0</v>
      </c>
      <c r="AA87" s="4"/>
      <c r="AB87" s="4"/>
      <c r="AC87" s="4"/>
      <c r="AD87" s="4"/>
      <c r="AE87" s="4"/>
      <c r="AF87" s="4"/>
      <c r="AG87" s="4"/>
      <c r="AH87" s="28"/>
      <c r="AI87" s="25">
        <f>SUM(B87:AH87)</f>
        <v>8.6</v>
      </c>
      <c r="AJ87" s="57">
        <f t="shared" si="36"/>
        <v>0.344</v>
      </c>
      <c r="AK87">
        <f>AJ85+AJ86+AJ87</f>
        <v>100</v>
      </c>
    </row>
    <row r="88" spans="1:35" ht="15.75">
      <c r="A88" s="1" t="s">
        <v>77</v>
      </c>
      <c r="B88" s="20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20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15">
        <v>0</v>
      </c>
      <c r="Q88" s="4">
        <v>0</v>
      </c>
      <c r="R88" s="4">
        <v>0</v>
      </c>
      <c r="S88" s="4">
        <v>0</v>
      </c>
      <c r="T88" s="5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/>
      <c r="AC88" s="4"/>
      <c r="AD88" s="4"/>
      <c r="AE88" s="4"/>
      <c r="AF88" s="4"/>
      <c r="AG88" s="4"/>
      <c r="AH88" s="28"/>
      <c r="AI88" s="25">
        <v>0</v>
      </c>
    </row>
    <row r="89" spans="1:36" s="11" customFormat="1" ht="15.75">
      <c r="A89" s="14" t="s">
        <v>32</v>
      </c>
      <c r="B89" s="23">
        <f aca="true" t="shared" si="37" ref="B89:Z89">SUM(B85:B88)</f>
        <v>100</v>
      </c>
      <c r="C89" s="23">
        <f t="shared" si="37"/>
        <v>100</v>
      </c>
      <c r="D89" s="23">
        <f t="shared" si="37"/>
        <v>100</v>
      </c>
      <c r="E89" s="23">
        <f t="shared" si="37"/>
        <v>100</v>
      </c>
      <c r="F89" s="23">
        <f t="shared" si="37"/>
        <v>100</v>
      </c>
      <c r="G89" s="23">
        <f t="shared" si="37"/>
        <v>100</v>
      </c>
      <c r="H89" s="23">
        <f t="shared" si="37"/>
        <v>100</v>
      </c>
      <c r="I89" s="23">
        <f t="shared" si="37"/>
        <v>100</v>
      </c>
      <c r="J89" s="23">
        <f t="shared" si="37"/>
        <v>100</v>
      </c>
      <c r="K89" s="23">
        <f t="shared" si="37"/>
        <v>100</v>
      </c>
      <c r="L89" s="23">
        <f t="shared" si="37"/>
        <v>100</v>
      </c>
      <c r="M89" s="23">
        <f t="shared" si="37"/>
        <v>99.99999999999999</v>
      </c>
      <c r="N89" s="23">
        <f t="shared" si="37"/>
        <v>100</v>
      </c>
      <c r="O89" s="23">
        <f t="shared" si="37"/>
        <v>100</v>
      </c>
      <c r="P89" s="23">
        <f t="shared" si="37"/>
        <v>100</v>
      </c>
      <c r="Q89" s="23">
        <f t="shared" si="37"/>
        <v>100</v>
      </c>
      <c r="R89" s="23">
        <f t="shared" si="37"/>
        <v>100</v>
      </c>
      <c r="S89" s="23">
        <f t="shared" si="37"/>
        <v>100</v>
      </c>
      <c r="T89" s="23">
        <f t="shared" si="37"/>
        <v>100</v>
      </c>
      <c r="U89" s="23">
        <f t="shared" si="37"/>
        <v>100</v>
      </c>
      <c r="V89" s="23">
        <f t="shared" si="37"/>
        <v>100</v>
      </c>
      <c r="W89" s="23">
        <f t="shared" si="37"/>
        <v>100</v>
      </c>
      <c r="X89" s="23">
        <f t="shared" si="37"/>
        <v>100</v>
      </c>
      <c r="Y89" s="23">
        <f t="shared" si="37"/>
        <v>100</v>
      </c>
      <c r="Z89" s="23">
        <f t="shared" si="37"/>
        <v>100</v>
      </c>
      <c r="AA89" s="23"/>
      <c r="AB89" s="23"/>
      <c r="AC89" s="23"/>
      <c r="AD89" s="23"/>
      <c r="AE89" s="23"/>
      <c r="AF89" s="23"/>
      <c r="AG89" s="23"/>
      <c r="AH89" s="23"/>
      <c r="AI89" s="25"/>
      <c r="AJ89" s="57"/>
    </row>
    <row r="90" spans="1:36" ht="15.75">
      <c r="A90" s="1" t="s">
        <v>26</v>
      </c>
      <c r="B90" s="20">
        <v>100</v>
      </c>
      <c r="C90" s="4">
        <v>100</v>
      </c>
      <c r="D90" s="4">
        <v>89.1</v>
      </c>
      <c r="E90" s="4">
        <v>80.7</v>
      </c>
      <c r="F90" s="4">
        <v>100</v>
      </c>
      <c r="G90" s="4">
        <v>100</v>
      </c>
      <c r="H90" s="4">
        <v>96.1</v>
      </c>
      <c r="I90" s="4">
        <v>85.7</v>
      </c>
      <c r="J90" s="20">
        <v>100</v>
      </c>
      <c r="K90" s="4">
        <v>100</v>
      </c>
      <c r="L90" s="4">
        <v>100</v>
      </c>
      <c r="M90" s="4">
        <v>97.9</v>
      </c>
      <c r="N90" s="4">
        <v>90.7</v>
      </c>
      <c r="O90" s="4">
        <v>95.6</v>
      </c>
      <c r="P90" s="4">
        <v>100</v>
      </c>
      <c r="Q90" s="4">
        <v>100</v>
      </c>
      <c r="R90" s="4">
        <v>100</v>
      </c>
      <c r="S90" s="4">
        <v>100</v>
      </c>
      <c r="T90" s="4">
        <v>100</v>
      </c>
      <c r="U90" s="4">
        <v>94.1</v>
      </c>
      <c r="V90" s="4">
        <v>86.4</v>
      </c>
      <c r="W90" s="4">
        <v>85.3</v>
      </c>
      <c r="X90" s="4">
        <v>100</v>
      </c>
      <c r="Y90" s="4">
        <v>94.1</v>
      </c>
      <c r="Z90" s="4">
        <v>100</v>
      </c>
      <c r="AA90" s="4"/>
      <c r="AB90" s="4"/>
      <c r="AC90" s="4"/>
      <c r="AD90" s="4"/>
      <c r="AE90" s="4"/>
      <c r="AF90" s="4"/>
      <c r="AG90" s="4"/>
      <c r="AH90" s="28"/>
      <c r="AI90" s="25">
        <f>SUM(B90:AH90)</f>
        <v>2395.7</v>
      </c>
      <c r="AJ90" s="57">
        <f>AI90/25</f>
        <v>95.82799999999999</v>
      </c>
    </row>
    <row r="91" spans="1:36" ht="15.75">
      <c r="A91" s="1" t="s">
        <v>27</v>
      </c>
      <c r="B91" s="20">
        <v>0</v>
      </c>
      <c r="C91" s="4">
        <v>0</v>
      </c>
      <c r="D91" s="4">
        <v>10.9</v>
      </c>
      <c r="E91" s="4">
        <v>10.7</v>
      </c>
      <c r="F91" s="4">
        <v>0</v>
      </c>
      <c r="G91" s="4">
        <v>0</v>
      </c>
      <c r="H91" s="4">
        <v>3.9</v>
      </c>
      <c r="I91" s="4">
        <v>14.3</v>
      </c>
      <c r="J91" s="20">
        <v>0</v>
      </c>
      <c r="K91" s="4">
        <v>0</v>
      </c>
      <c r="L91" s="4">
        <v>0</v>
      </c>
      <c r="M91" s="4">
        <v>2.1</v>
      </c>
      <c r="N91" s="4">
        <v>7.4</v>
      </c>
      <c r="O91" s="4">
        <v>4.4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5.9</v>
      </c>
      <c r="V91" s="4">
        <v>13.6</v>
      </c>
      <c r="W91" s="4">
        <v>5.9</v>
      </c>
      <c r="X91" s="4">
        <v>0</v>
      </c>
      <c r="Y91" s="4">
        <v>5.9</v>
      </c>
      <c r="Z91" s="4">
        <v>0</v>
      </c>
      <c r="AA91" s="4"/>
      <c r="AB91" s="4"/>
      <c r="AC91" s="4"/>
      <c r="AD91" s="4"/>
      <c r="AE91" s="4"/>
      <c r="AF91" s="4"/>
      <c r="AG91" s="4"/>
      <c r="AH91" s="28"/>
      <c r="AI91" s="25">
        <f>SUM(B91:AH91)</f>
        <v>85</v>
      </c>
      <c r="AJ91" s="57">
        <f aca="true" t="shared" si="38" ref="AJ91:AJ92">AI91/25</f>
        <v>3.4</v>
      </c>
    </row>
    <row r="92" spans="1:37" ht="15.75">
      <c r="A92" s="1" t="s">
        <v>28</v>
      </c>
      <c r="B92" s="20">
        <v>0</v>
      </c>
      <c r="C92" s="4">
        <v>0</v>
      </c>
      <c r="D92" s="4">
        <v>0</v>
      </c>
      <c r="E92" s="4">
        <v>8.6</v>
      </c>
      <c r="F92" s="4">
        <v>0</v>
      </c>
      <c r="G92" s="4">
        <v>0</v>
      </c>
      <c r="H92" s="4">
        <v>0</v>
      </c>
      <c r="I92" s="4">
        <v>0</v>
      </c>
      <c r="J92" s="20">
        <v>0</v>
      </c>
      <c r="K92" s="4">
        <v>0</v>
      </c>
      <c r="L92" s="4">
        <v>0</v>
      </c>
      <c r="M92" s="4">
        <v>0</v>
      </c>
      <c r="N92" s="4">
        <v>1.9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8.8</v>
      </c>
      <c r="X92" s="4">
        <v>0</v>
      </c>
      <c r="Y92" s="4">
        <v>0</v>
      </c>
      <c r="Z92" s="4">
        <v>0</v>
      </c>
      <c r="AA92" s="4"/>
      <c r="AB92" s="4"/>
      <c r="AC92" s="4"/>
      <c r="AD92" s="4"/>
      <c r="AE92" s="4"/>
      <c r="AF92" s="4"/>
      <c r="AG92" s="4"/>
      <c r="AH92" s="28"/>
      <c r="AI92" s="25">
        <f>SUM(B92:AH92)</f>
        <v>19.3</v>
      </c>
      <c r="AJ92" s="57">
        <f t="shared" si="38"/>
        <v>0.772</v>
      </c>
      <c r="AK92">
        <f>AJ90+AJ91+AJ92</f>
        <v>100</v>
      </c>
    </row>
    <row r="93" spans="1:35" ht="15.75">
      <c r="A93" s="1" t="s">
        <v>77</v>
      </c>
      <c r="B93" s="20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20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/>
      <c r="AC93" s="4"/>
      <c r="AD93" s="4"/>
      <c r="AE93" s="4"/>
      <c r="AF93" s="4"/>
      <c r="AG93" s="4"/>
      <c r="AH93" s="28"/>
      <c r="AI93" s="25">
        <v>0</v>
      </c>
    </row>
    <row r="94" spans="1:36" s="11" customFormat="1" ht="31.5">
      <c r="A94" s="14" t="s">
        <v>33</v>
      </c>
      <c r="B94" s="23">
        <f aca="true" t="shared" si="39" ref="B94:Z94">SUM(B90:B93)</f>
        <v>100</v>
      </c>
      <c r="C94" s="23">
        <f t="shared" si="39"/>
        <v>100</v>
      </c>
      <c r="D94" s="23">
        <f t="shared" si="39"/>
        <v>100</v>
      </c>
      <c r="E94" s="23">
        <f t="shared" si="39"/>
        <v>100</v>
      </c>
      <c r="F94" s="23">
        <f t="shared" si="39"/>
        <v>100</v>
      </c>
      <c r="G94" s="23">
        <f t="shared" si="39"/>
        <v>100</v>
      </c>
      <c r="H94" s="23">
        <f t="shared" si="39"/>
        <v>100</v>
      </c>
      <c r="I94" s="23">
        <f t="shared" si="39"/>
        <v>100</v>
      </c>
      <c r="J94" s="23">
        <f t="shared" si="39"/>
        <v>100</v>
      </c>
      <c r="K94" s="23">
        <f t="shared" si="39"/>
        <v>100</v>
      </c>
      <c r="L94" s="23">
        <f t="shared" si="39"/>
        <v>100</v>
      </c>
      <c r="M94" s="23">
        <f t="shared" si="39"/>
        <v>100</v>
      </c>
      <c r="N94" s="23">
        <f t="shared" si="39"/>
        <v>100.00000000000001</v>
      </c>
      <c r="O94" s="23">
        <f t="shared" si="39"/>
        <v>100</v>
      </c>
      <c r="P94" s="23">
        <f t="shared" si="39"/>
        <v>100</v>
      </c>
      <c r="Q94" s="23">
        <f t="shared" si="39"/>
        <v>100</v>
      </c>
      <c r="R94" s="23">
        <f t="shared" si="39"/>
        <v>100</v>
      </c>
      <c r="S94" s="23">
        <f t="shared" si="39"/>
        <v>100</v>
      </c>
      <c r="T94" s="23">
        <f t="shared" si="39"/>
        <v>100</v>
      </c>
      <c r="U94" s="23">
        <f t="shared" si="39"/>
        <v>100</v>
      </c>
      <c r="V94" s="23">
        <f t="shared" si="39"/>
        <v>100</v>
      </c>
      <c r="W94" s="23">
        <f t="shared" si="39"/>
        <v>100</v>
      </c>
      <c r="X94" s="23">
        <f t="shared" si="39"/>
        <v>100</v>
      </c>
      <c r="Y94" s="23">
        <f t="shared" si="39"/>
        <v>100</v>
      </c>
      <c r="Z94" s="23">
        <f t="shared" si="39"/>
        <v>100</v>
      </c>
      <c r="AA94" s="23"/>
      <c r="AB94" s="23"/>
      <c r="AC94" s="23"/>
      <c r="AD94" s="23"/>
      <c r="AE94" s="23"/>
      <c r="AF94" s="23"/>
      <c r="AG94" s="23"/>
      <c r="AH94" s="23"/>
      <c r="AI94" s="25"/>
      <c r="AJ94" s="57"/>
    </row>
    <row r="95" spans="1:36" ht="15.75">
      <c r="A95" s="1" t="s">
        <v>26</v>
      </c>
      <c r="B95" s="20">
        <v>94.7</v>
      </c>
      <c r="C95" s="4">
        <v>100</v>
      </c>
      <c r="D95" s="4">
        <v>82.6</v>
      </c>
      <c r="E95" s="4">
        <v>100</v>
      </c>
      <c r="F95" s="4">
        <v>100</v>
      </c>
      <c r="G95" s="4">
        <v>100</v>
      </c>
      <c r="H95" s="4">
        <v>96.6</v>
      </c>
      <c r="I95" s="4">
        <v>96.7</v>
      </c>
      <c r="J95" s="20">
        <v>100</v>
      </c>
      <c r="K95" s="4">
        <v>100</v>
      </c>
      <c r="L95" s="4">
        <v>100</v>
      </c>
      <c r="M95" s="4">
        <v>98.9</v>
      </c>
      <c r="N95" s="4">
        <v>100</v>
      </c>
      <c r="O95" s="4">
        <v>100</v>
      </c>
      <c r="P95" s="4">
        <v>98.7</v>
      </c>
      <c r="Q95" s="4">
        <v>100</v>
      </c>
      <c r="R95" s="4">
        <v>100</v>
      </c>
      <c r="S95" s="4">
        <v>100</v>
      </c>
      <c r="T95" s="4">
        <v>95</v>
      </c>
      <c r="U95" s="17">
        <v>90.2</v>
      </c>
      <c r="V95" s="4">
        <v>86.4</v>
      </c>
      <c r="W95" s="4">
        <v>100</v>
      </c>
      <c r="X95" s="4">
        <v>100</v>
      </c>
      <c r="Y95" s="4">
        <v>94.1</v>
      </c>
      <c r="Z95" s="4">
        <v>93.75</v>
      </c>
      <c r="AA95" s="4"/>
      <c r="AB95" s="4"/>
      <c r="AC95" s="4"/>
      <c r="AD95" s="4"/>
      <c r="AE95" s="4"/>
      <c r="AF95" s="4"/>
      <c r="AG95" s="4"/>
      <c r="AH95" s="28"/>
      <c r="AI95" s="25">
        <f>SUM(B95:AH95)</f>
        <v>2427.65</v>
      </c>
      <c r="AJ95" s="57">
        <f>AI95/25</f>
        <v>97.10600000000001</v>
      </c>
    </row>
    <row r="96" spans="1:36" ht="15.75">
      <c r="A96" s="1" t="s">
        <v>27</v>
      </c>
      <c r="B96" s="20">
        <v>5.3</v>
      </c>
      <c r="C96" s="4">
        <v>0</v>
      </c>
      <c r="D96" s="4">
        <v>17.4</v>
      </c>
      <c r="E96" s="4">
        <v>0</v>
      </c>
      <c r="F96" s="4">
        <v>0</v>
      </c>
      <c r="G96" s="4">
        <v>0</v>
      </c>
      <c r="H96" s="4">
        <v>3.4</v>
      </c>
      <c r="I96" s="4">
        <v>2.2</v>
      </c>
      <c r="J96" s="20">
        <v>0</v>
      </c>
      <c r="K96" s="4">
        <v>0</v>
      </c>
      <c r="L96" s="4">
        <v>0</v>
      </c>
      <c r="M96" s="4">
        <v>1.1</v>
      </c>
      <c r="N96" s="4">
        <v>0</v>
      </c>
      <c r="O96" s="4">
        <v>0</v>
      </c>
      <c r="P96" s="4">
        <v>1.3</v>
      </c>
      <c r="Q96" s="4">
        <v>0</v>
      </c>
      <c r="R96" s="4">
        <v>0</v>
      </c>
      <c r="S96" s="4">
        <v>0</v>
      </c>
      <c r="T96" s="4">
        <v>5</v>
      </c>
      <c r="U96" s="17">
        <v>9.8</v>
      </c>
      <c r="V96" s="4">
        <v>13.6</v>
      </c>
      <c r="W96" s="4">
        <v>0</v>
      </c>
      <c r="X96" s="4">
        <v>0</v>
      </c>
      <c r="Y96" s="4">
        <v>5.9</v>
      </c>
      <c r="Z96" s="4">
        <v>6.25</v>
      </c>
      <c r="AA96" s="4"/>
      <c r="AB96" s="4"/>
      <c r="AC96" s="4"/>
      <c r="AD96" s="4"/>
      <c r="AE96" s="4"/>
      <c r="AF96" s="4"/>
      <c r="AG96" s="4"/>
      <c r="AH96" s="28"/>
      <c r="AI96" s="25">
        <f>SUM(B96:AH96)</f>
        <v>71.25</v>
      </c>
      <c r="AJ96" s="57">
        <f aca="true" t="shared" si="40" ref="AJ96:AJ97">AI96/25</f>
        <v>2.85</v>
      </c>
    </row>
    <row r="97" spans="1:37" ht="15.75">
      <c r="A97" s="1" t="s">
        <v>28</v>
      </c>
      <c r="B97" s="20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1.1</v>
      </c>
      <c r="J97" s="20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17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/>
      <c r="AB97" s="4"/>
      <c r="AC97" s="4"/>
      <c r="AD97" s="4"/>
      <c r="AE97" s="4"/>
      <c r="AF97" s="4"/>
      <c r="AG97" s="4"/>
      <c r="AH97" s="28"/>
      <c r="AI97" s="25">
        <f>SUM(B97:AH97)</f>
        <v>1.1</v>
      </c>
      <c r="AJ97" s="57">
        <f t="shared" si="40"/>
        <v>0.044000000000000004</v>
      </c>
      <c r="AK97">
        <f>AJ95+AJ96+AJ97</f>
        <v>100</v>
      </c>
    </row>
    <row r="98" spans="1:35" ht="15.75">
      <c r="A98" s="1" t="s">
        <v>77</v>
      </c>
      <c r="B98" s="20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20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17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/>
      <c r="AC98" s="4"/>
      <c r="AD98" s="4"/>
      <c r="AE98" s="4"/>
      <c r="AF98" s="4"/>
      <c r="AG98" s="4"/>
      <c r="AH98" s="28"/>
      <c r="AI98" s="25">
        <v>0</v>
      </c>
    </row>
    <row r="99" spans="1:36" s="11" customFormat="1" ht="15.75">
      <c r="A99" s="14" t="s">
        <v>34</v>
      </c>
      <c r="B99" s="23">
        <f aca="true" t="shared" si="41" ref="B99:Z99">SUM(B95:B98)</f>
        <v>100</v>
      </c>
      <c r="C99" s="23">
        <f t="shared" si="41"/>
        <v>100</v>
      </c>
      <c r="D99" s="23">
        <f t="shared" si="41"/>
        <v>100</v>
      </c>
      <c r="E99" s="23">
        <f t="shared" si="41"/>
        <v>100</v>
      </c>
      <c r="F99" s="23">
        <f t="shared" si="41"/>
        <v>100</v>
      </c>
      <c r="G99" s="23">
        <f t="shared" si="41"/>
        <v>100</v>
      </c>
      <c r="H99" s="23">
        <f t="shared" si="41"/>
        <v>100</v>
      </c>
      <c r="I99" s="23">
        <f t="shared" si="41"/>
        <v>100</v>
      </c>
      <c r="J99" s="23">
        <f t="shared" si="41"/>
        <v>100</v>
      </c>
      <c r="K99" s="23">
        <f t="shared" si="41"/>
        <v>100</v>
      </c>
      <c r="L99" s="23">
        <f t="shared" si="41"/>
        <v>100</v>
      </c>
      <c r="M99" s="23">
        <f t="shared" si="41"/>
        <v>100</v>
      </c>
      <c r="N99" s="23">
        <f t="shared" si="41"/>
        <v>100</v>
      </c>
      <c r="O99" s="23">
        <f t="shared" si="41"/>
        <v>100</v>
      </c>
      <c r="P99" s="23">
        <f t="shared" si="41"/>
        <v>100</v>
      </c>
      <c r="Q99" s="23">
        <f t="shared" si="41"/>
        <v>100</v>
      </c>
      <c r="R99" s="23">
        <f t="shared" si="41"/>
        <v>100</v>
      </c>
      <c r="S99" s="23">
        <f t="shared" si="41"/>
        <v>100</v>
      </c>
      <c r="T99" s="23">
        <f t="shared" si="41"/>
        <v>100</v>
      </c>
      <c r="U99" s="23">
        <f t="shared" si="41"/>
        <v>100</v>
      </c>
      <c r="V99" s="23">
        <f t="shared" si="41"/>
        <v>100</v>
      </c>
      <c r="W99" s="23">
        <f t="shared" si="41"/>
        <v>100</v>
      </c>
      <c r="X99" s="23">
        <f t="shared" si="41"/>
        <v>100</v>
      </c>
      <c r="Y99" s="23">
        <f t="shared" si="41"/>
        <v>100</v>
      </c>
      <c r="Z99" s="23">
        <f t="shared" si="41"/>
        <v>100</v>
      </c>
      <c r="AA99" s="23"/>
      <c r="AB99" s="23"/>
      <c r="AC99" s="23"/>
      <c r="AD99" s="23"/>
      <c r="AE99" s="23"/>
      <c r="AF99" s="23"/>
      <c r="AG99" s="23"/>
      <c r="AH99" s="23"/>
      <c r="AI99" s="25"/>
      <c r="AJ99" s="57"/>
    </row>
    <row r="100" spans="1:36" ht="15.75">
      <c r="A100" s="1" t="s">
        <v>26</v>
      </c>
      <c r="B100" s="20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20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17">
        <v>0</v>
      </c>
      <c r="V100" s="4">
        <v>0</v>
      </c>
      <c r="W100" s="4">
        <v>0</v>
      </c>
      <c r="X100" s="4">
        <v>0</v>
      </c>
      <c r="Y100" s="4">
        <v>0</v>
      </c>
      <c r="Z100" s="5">
        <v>0</v>
      </c>
      <c r="AA100" s="4"/>
      <c r="AB100" s="4"/>
      <c r="AC100" s="4"/>
      <c r="AD100" s="4"/>
      <c r="AE100" s="4"/>
      <c r="AF100" s="4"/>
      <c r="AG100" s="4"/>
      <c r="AH100" s="28"/>
      <c r="AI100" s="25">
        <f>SUM(B100:AH100)</f>
        <v>0</v>
      </c>
      <c r="AJ100" s="57">
        <f>AI100/25</f>
        <v>0</v>
      </c>
    </row>
    <row r="101" spans="1:36" ht="15.75">
      <c r="A101" s="1" t="s">
        <v>27</v>
      </c>
      <c r="B101" s="20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20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17">
        <v>0</v>
      </c>
      <c r="V101" s="4">
        <v>0</v>
      </c>
      <c r="W101" s="4">
        <v>0</v>
      </c>
      <c r="X101" s="4">
        <v>0</v>
      </c>
      <c r="Y101" s="4">
        <v>0</v>
      </c>
      <c r="Z101" s="5">
        <v>0</v>
      </c>
      <c r="AA101" s="4"/>
      <c r="AB101" s="4"/>
      <c r="AC101" s="4"/>
      <c r="AD101" s="4"/>
      <c r="AE101" s="4"/>
      <c r="AF101" s="4"/>
      <c r="AG101" s="4"/>
      <c r="AH101" s="28"/>
      <c r="AI101" s="25">
        <f>SUM(B101:AH101)</f>
        <v>0</v>
      </c>
      <c r="AJ101" s="57">
        <f aca="true" t="shared" si="42" ref="AJ101:AJ103">AI101/25</f>
        <v>0</v>
      </c>
    </row>
    <row r="102" spans="1:37" ht="15.75">
      <c r="A102" s="1" t="s">
        <v>28</v>
      </c>
      <c r="B102" s="20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20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17">
        <v>0</v>
      </c>
      <c r="V102" s="4">
        <v>0</v>
      </c>
      <c r="W102" s="4">
        <v>0</v>
      </c>
      <c r="X102" s="4">
        <v>0</v>
      </c>
      <c r="Y102" s="4">
        <v>0</v>
      </c>
      <c r="Z102" s="5">
        <v>0</v>
      </c>
      <c r="AA102" s="4"/>
      <c r="AB102" s="4"/>
      <c r="AC102" s="4"/>
      <c r="AD102" s="4"/>
      <c r="AE102" s="4"/>
      <c r="AF102" s="4"/>
      <c r="AG102" s="4"/>
      <c r="AH102" s="28"/>
      <c r="AI102" s="25">
        <f>SUM(B102:AH102)</f>
        <v>0</v>
      </c>
      <c r="AJ102" s="57">
        <f t="shared" si="42"/>
        <v>0</v>
      </c>
      <c r="AK102">
        <f>AJ100+AJ101+AJ102</f>
        <v>0</v>
      </c>
    </row>
    <row r="103" spans="1:36" ht="15.75">
      <c r="A103" s="1" t="s">
        <v>77</v>
      </c>
      <c r="B103" s="20">
        <v>100</v>
      </c>
      <c r="C103" s="4">
        <v>100</v>
      </c>
      <c r="D103" s="4">
        <v>100</v>
      </c>
      <c r="E103" s="4">
        <v>100</v>
      </c>
      <c r="F103" s="4">
        <v>100</v>
      </c>
      <c r="G103" s="4">
        <v>100</v>
      </c>
      <c r="H103" s="4">
        <v>100</v>
      </c>
      <c r="I103" s="4">
        <v>100</v>
      </c>
      <c r="J103" s="20">
        <v>100</v>
      </c>
      <c r="K103" s="4">
        <v>100</v>
      </c>
      <c r="L103" s="4">
        <v>100</v>
      </c>
      <c r="M103" s="4">
        <v>100</v>
      </c>
      <c r="N103" s="4">
        <v>100</v>
      </c>
      <c r="O103" s="4">
        <v>100</v>
      </c>
      <c r="P103" s="4">
        <v>100</v>
      </c>
      <c r="Q103" s="4">
        <v>100</v>
      </c>
      <c r="R103" s="4">
        <v>100</v>
      </c>
      <c r="S103" s="4">
        <v>100</v>
      </c>
      <c r="T103" s="4">
        <v>100</v>
      </c>
      <c r="U103" s="17">
        <v>100</v>
      </c>
      <c r="V103" s="4">
        <v>100</v>
      </c>
      <c r="W103" s="4">
        <v>100</v>
      </c>
      <c r="X103" s="4">
        <v>100</v>
      </c>
      <c r="Y103" s="4">
        <v>100</v>
      </c>
      <c r="Z103" s="5">
        <v>100</v>
      </c>
      <c r="AA103" s="4"/>
      <c r="AB103" s="4"/>
      <c r="AC103" s="4"/>
      <c r="AD103" s="4"/>
      <c r="AE103" s="4"/>
      <c r="AF103" s="4"/>
      <c r="AG103" s="4"/>
      <c r="AH103" s="28"/>
      <c r="AI103" s="25">
        <f>SUM(B103:AH103)</f>
        <v>2500</v>
      </c>
      <c r="AJ103" s="57">
        <f t="shared" si="42"/>
        <v>100</v>
      </c>
    </row>
    <row r="104" spans="1:36" s="11" customFormat="1" ht="47.25">
      <c r="A104" s="14" t="s">
        <v>85</v>
      </c>
      <c r="B104" s="23">
        <f>SUM(B100:B102)</f>
        <v>0</v>
      </c>
      <c r="C104" s="23">
        <f aca="true" t="shared" si="43" ref="C104:Z104">SUM(C100:C103)</f>
        <v>100</v>
      </c>
      <c r="D104" s="23">
        <f t="shared" si="43"/>
        <v>100</v>
      </c>
      <c r="E104" s="23">
        <f t="shared" si="43"/>
        <v>100</v>
      </c>
      <c r="F104" s="23">
        <f t="shared" si="43"/>
        <v>100</v>
      </c>
      <c r="G104" s="23">
        <f t="shared" si="43"/>
        <v>100</v>
      </c>
      <c r="H104" s="23">
        <f t="shared" si="43"/>
        <v>100</v>
      </c>
      <c r="I104" s="23">
        <f t="shared" si="43"/>
        <v>100</v>
      </c>
      <c r="J104" s="23">
        <f t="shared" si="43"/>
        <v>100</v>
      </c>
      <c r="K104" s="23">
        <f t="shared" si="43"/>
        <v>100</v>
      </c>
      <c r="L104" s="23">
        <f t="shared" si="43"/>
        <v>100</v>
      </c>
      <c r="M104" s="23">
        <f t="shared" si="43"/>
        <v>100</v>
      </c>
      <c r="N104" s="23">
        <f t="shared" si="43"/>
        <v>100</v>
      </c>
      <c r="O104" s="23">
        <f t="shared" si="43"/>
        <v>100</v>
      </c>
      <c r="P104" s="23">
        <f t="shared" si="43"/>
        <v>100</v>
      </c>
      <c r="Q104" s="23">
        <f t="shared" si="43"/>
        <v>100</v>
      </c>
      <c r="R104" s="23">
        <f t="shared" si="43"/>
        <v>100</v>
      </c>
      <c r="S104" s="23">
        <f t="shared" si="43"/>
        <v>100</v>
      </c>
      <c r="T104" s="23">
        <f t="shared" si="43"/>
        <v>100</v>
      </c>
      <c r="U104" s="23">
        <f t="shared" si="43"/>
        <v>100</v>
      </c>
      <c r="V104" s="23">
        <f t="shared" si="43"/>
        <v>100</v>
      </c>
      <c r="W104" s="23">
        <f t="shared" si="43"/>
        <v>100</v>
      </c>
      <c r="X104" s="23">
        <f t="shared" si="43"/>
        <v>100</v>
      </c>
      <c r="Y104" s="23">
        <f t="shared" si="43"/>
        <v>100</v>
      </c>
      <c r="Z104" s="23">
        <f t="shared" si="43"/>
        <v>100</v>
      </c>
      <c r="AA104" s="23"/>
      <c r="AB104" s="23"/>
      <c r="AC104" s="23"/>
      <c r="AD104" s="23"/>
      <c r="AE104" s="23"/>
      <c r="AF104" s="23"/>
      <c r="AG104" s="23"/>
      <c r="AH104" s="23"/>
      <c r="AI104" s="25"/>
      <c r="AJ104" s="57"/>
    </row>
    <row r="105" spans="1:37" ht="15.75">
      <c r="A105" s="1" t="s">
        <v>26</v>
      </c>
      <c r="B105" s="20">
        <v>73.7</v>
      </c>
      <c r="C105" s="4">
        <v>100</v>
      </c>
      <c r="D105" s="4">
        <v>89.1</v>
      </c>
      <c r="E105" s="4">
        <v>97.3</v>
      </c>
      <c r="F105" s="4">
        <v>100</v>
      </c>
      <c r="G105" s="4">
        <v>100</v>
      </c>
      <c r="H105" s="4">
        <v>97.4</v>
      </c>
      <c r="I105" s="4">
        <v>97.8</v>
      </c>
      <c r="J105" s="20">
        <v>100</v>
      </c>
      <c r="K105" s="13">
        <v>100</v>
      </c>
      <c r="L105" s="4">
        <v>83.9</v>
      </c>
      <c r="M105" s="4">
        <v>84</v>
      </c>
      <c r="N105" s="4">
        <v>96.3</v>
      </c>
      <c r="O105" s="4">
        <v>100</v>
      </c>
      <c r="P105" s="4">
        <v>100</v>
      </c>
      <c r="Q105" s="4">
        <v>75</v>
      </c>
      <c r="R105" s="4">
        <v>100</v>
      </c>
      <c r="S105" s="4">
        <v>100</v>
      </c>
      <c r="T105" s="4">
        <v>90</v>
      </c>
      <c r="U105" s="17">
        <v>74.5</v>
      </c>
      <c r="V105" s="4">
        <v>90.9</v>
      </c>
      <c r="W105" s="4">
        <v>97.1</v>
      </c>
      <c r="X105" s="4">
        <v>100</v>
      </c>
      <c r="Y105" s="4">
        <v>94.1</v>
      </c>
      <c r="Z105" s="4">
        <v>81.25</v>
      </c>
      <c r="AA105" s="4"/>
      <c r="AB105" s="4"/>
      <c r="AC105" s="4"/>
      <c r="AD105" s="4"/>
      <c r="AE105" s="4"/>
      <c r="AF105" s="4"/>
      <c r="AG105" s="4"/>
      <c r="AH105" s="28"/>
      <c r="AI105" s="25">
        <f>SUM(B105:AH105)</f>
        <v>2322.35</v>
      </c>
      <c r="AJ105" s="57">
        <f>AI105/25</f>
        <v>92.89399999999999</v>
      </c>
      <c r="AK105">
        <f>AJ105+AJ106+AJ107</f>
        <v>99.99999999999999</v>
      </c>
    </row>
    <row r="106" spans="1:36" ht="15.75">
      <c r="A106" s="1" t="s">
        <v>27</v>
      </c>
      <c r="B106" s="20">
        <v>26.3</v>
      </c>
      <c r="C106" s="4">
        <v>0</v>
      </c>
      <c r="D106" s="4">
        <v>10.9</v>
      </c>
      <c r="E106" s="4">
        <v>2.7</v>
      </c>
      <c r="F106" s="4">
        <v>0</v>
      </c>
      <c r="G106" s="4">
        <v>0</v>
      </c>
      <c r="H106" s="4">
        <v>2.6</v>
      </c>
      <c r="I106" s="4">
        <v>2.2</v>
      </c>
      <c r="J106" s="20">
        <v>0</v>
      </c>
      <c r="K106" s="4">
        <v>0</v>
      </c>
      <c r="L106" s="4">
        <v>16.1</v>
      </c>
      <c r="M106" s="4">
        <v>16</v>
      </c>
      <c r="N106" s="4">
        <v>3.7</v>
      </c>
      <c r="O106" s="4">
        <v>0</v>
      </c>
      <c r="P106" s="4">
        <v>0</v>
      </c>
      <c r="Q106" s="4">
        <v>25</v>
      </c>
      <c r="R106" s="4">
        <v>0</v>
      </c>
      <c r="S106" s="4">
        <v>0</v>
      </c>
      <c r="T106" s="4">
        <v>10</v>
      </c>
      <c r="U106" s="17">
        <v>25.5</v>
      </c>
      <c r="V106" s="4">
        <v>9.1</v>
      </c>
      <c r="W106" s="4">
        <v>2.9</v>
      </c>
      <c r="X106" s="4">
        <v>0</v>
      </c>
      <c r="Y106" s="4">
        <v>5.9</v>
      </c>
      <c r="Z106" s="13">
        <v>12.5</v>
      </c>
      <c r="AA106" s="4"/>
      <c r="AB106" s="4"/>
      <c r="AC106" s="4"/>
      <c r="AD106" s="4"/>
      <c r="AE106" s="4"/>
      <c r="AF106" s="4"/>
      <c r="AG106" s="4"/>
      <c r="AH106" s="28"/>
      <c r="AI106" s="25">
        <f>SUM(B106:AH106)</f>
        <v>171.4</v>
      </c>
      <c r="AJ106" s="57">
        <f aca="true" t="shared" si="44" ref="AJ106:AJ107">AI106/25</f>
        <v>6.856</v>
      </c>
    </row>
    <row r="107" spans="1:36" ht="15.75">
      <c r="A107" s="1" t="s">
        <v>28</v>
      </c>
      <c r="B107" s="20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20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6.25</v>
      </c>
      <c r="AA107" s="4"/>
      <c r="AB107" s="4"/>
      <c r="AC107" s="4"/>
      <c r="AD107" s="4"/>
      <c r="AE107" s="4"/>
      <c r="AF107" s="4"/>
      <c r="AG107" s="4"/>
      <c r="AH107" s="28"/>
      <c r="AI107" s="25">
        <f>SUM(B107:AH107)</f>
        <v>6.25</v>
      </c>
      <c r="AJ107" s="57">
        <f t="shared" si="44"/>
        <v>0.25</v>
      </c>
    </row>
    <row r="108" spans="1:36" s="8" customFormat="1" ht="15.75" hidden="1">
      <c r="A108" s="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5"/>
      <c r="AJ108" s="57"/>
    </row>
    <row r="109" spans="1:35" ht="15.75">
      <c r="A109" s="1" t="s">
        <v>77</v>
      </c>
      <c r="B109" s="63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63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4"/>
      <c r="AC109" s="4"/>
      <c r="AD109" s="4"/>
      <c r="AE109" s="4"/>
      <c r="AF109" s="4"/>
      <c r="AG109" s="4"/>
      <c r="AH109" s="28"/>
      <c r="AI109" s="64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 topLeftCell="A1">
      <selection activeCell="M7" sqref="M7"/>
    </sheetView>
  </sheetViews>
  <sheetFormatPr defaultColWidth="9.140625" defaultRowHeight="15"/>
  <cols>
    <col min="1" max="1" width="52.140625" style="0" customWidth="1"/>
    <col min="2" max="2" width="18.00390625" style="0" customWidth="1"/>
    <col min="3" max="3" width="17.28125" style="0" customWidth="1"/>
    <col min="4" max="4" width="18.140625" style="0" customWidth="1"/>
    <col min="5" max="5" width="14.7109375" style="0" customWidth="1"/>
    <col min="6" max="6" width="20.00390625" style="0" customWidth="1"/>
    <col min="7" max="7" width="17.7109375" style="0" customWidth="1"/>
    <col min="8" max="8" width="15.57421875" style="0" customWidth="1"/>
    <col min="9" max="9" width="16.8515625" style="0" customWidth="1"/>
    <col min="11" max="11" width="8.8515625" style="0" customWidth="1"/>
  </cols>
  <sheetData>
    <row r="1" spans="1:10" ht="133.5" customHeight="1">
      <c r="A1" s="68" t="s">
        <v>112</v>
      </c>
      <c r="B1" s="69" t="s">
        <v>70</v>
      </c>
      <c r="C1" s="70" t="s">
        <v>71</v>
      </c>
      <c r="D1" s="69" t="s">
        <v>72</v>
      </c>
      <c r="E1" s="69" t="s">
        <v>41</v>
      </c>
      <c r="F1" s="69" t="s">
        <v>73</v>
      </c>
      <c r="G1" s="69" t="s">
        <v>45</v>
      </c>
      <c r="H1" s="69" t="s">
        <v>53</v>
      </c>
      <c r="I1" s="69" t="s">
        <v>74</v>
      </c>
      <c r="J1" s="4"/>
    </row>
    <row r="2" spans="1:10" ht="63">
      <c r="A2" s="42" t="s">
        <v>103</v>
      </c>
      <c r="B2" s="43"/>
      <c r="C2" s="44"/>
      <c r="D2" s="44"/>
      <c r="E2" s="44"/>
      <c r="F2" s="32"/>
      <c r="G2" s="32"/>
      <c r="H2" s="32"/>
      <c r="I2" s="32"/>
      <c r="J2" s="4"/>
    </row>
    <row r="3" spans="1:11" ht="15.75">
      <c r="A3" s="45" t="s">
        <v>1</v>
      </c>
      <c r="B3" s="46">
        <v>100</v>
      </c>
      <c r="C3" s="40">
        <v>72.7</v>
      </c>
      <c r="D3" s="40">
        <v>100</v>
      </c>
      <c r="E3" s="40">
        <v>89.3</v>
      </c>
      <c r="F3" s="40">
        <v>55.6</v>
      </c>
      <c r="G3" s="41">
        <v>100</v>
      </c>
      <c r="H3" s="4">
        <v>100</v>
      </c>
      <c r="I3" s="41">
        <v>97.1</v>
      </c>
      <c r="J3" s="25">
        <f>SUM(B3:I3)</f>
        <v>714.7</v>
      </c>
      <c r="K3" s="57">
        <f>J3/8</f>
        <v>89.3375</v>
      </c>
    </row>
    <row r="4" spans="1:11" ht="15.75">
      <c r="A4" s="45" t="s">
        <v>2</v>
      </c>
      <c r="B4" s="46">
        <v>0</v>
      </c>
      <c r="C4" s="40">
        <v>27.3</v>
      </c>
      <c r="D4" s="40">
        <v>0</v>
      </c>
      <c r="E4" s="40">
        <v>10.7</v>
      </c>
      <c r="F4" s="40">
        <v>44.4</v>
      </c>
      <c r="G4" s="4">
        <v>0</v>
      </c>
      <c r="H4" s="4">
        <v>0</v>
      </c>
      <c r="I4" s="4">
        <v>2.9</v>
      </c>
      <c r="J4" s="25">
        <f aca="true" t="shared" si="0" ref="J4:J73">SUM(B4:I4)</f>
        <v>85.30000000000001</v>
      </c>
      <c r="K4" s="57">
        <f aca="true" t="shared" si="1" ref="K4:K73">J4/8</f>
        <v>10.662500000000001</v>
      </c>
    </row>
    <row r="5" spans="1:11" ht="15.75">
      <c r="A5" s="45" t="s">
        <v>3</v>
      </c>
      <c r="B5" s="46">
        <v>0</v>
      </c>
      <c r="C5" s="40">
        <v>0</v>
      </c>
      <c r="D5" s="40">
        <v>0</v>
      </c>
      <c r="E5" s="40">
        <v>0</v>
      </c>
      <c r="F5" s="40">
        <v>0</v>
      </c>
      <c r="G5" s="4">
        <v>0</v>
      </c>
      <c r="H5" s="4">
        <v>0</v>
      </c>
      <c r="I5" s="4">
        <v>0</v>
      </c>
      <c r="J5" s="25">
        <f t="shared" si="0"/>
        <v>0</v>
      </c>
      <c r="K5" s="57">
        <f t="shared" si="1"/>
        <v>0</v>
      </c>
    </row>
    <row r="6" spans="1:12" ht="15.75">
      <c r="A6" s="45" t="s">
        <v>4</v>
      </c>
      <c r="B6" s="46">
        <v>0</v>
      </c>
      <c r="C6" s="40">
        <v>0</v>
      </c>
      <c r="D6" s="40">
        <v>0</v>
      </c>
      <c r="E6" s="40">
        <v>0</v>
      </c>
      <c r="F6" s="40">
        <v>0</v>
      </c>
      <c r="G6" s="4">
        <v>0</v>
      </c>
      <c r="H6" s="4">
        <v>0</v>
      </c>
      <c r="I6" s="4">
        <v>0</v>
      </c>
      <c r="J6" s="25">
        <f t="shared" si="0"/>
        <v>0</v>
      </c>
      <c r="K6" s="57">
        <f t="shared" si="1"/>
        <v>0</v>
      </c>
      <c r="L6" s="57">
        <f>K3+K4+K5+K6</f>
        <v>100</v>
      </c>
    </row>
    <row r="7" spans="1:11" ht="63">
      <c r="A7" s="42" t="s">
        <v>86</v>
      </c>
      <c r="B7" s="43">
        <f>SUM(B3:B6)</f>
        <v>100</v>
      </c>
      <c r="C7" s="43">
        <f aca="true" t="shared" si="2" ref="C7:I7">SUM(C3:C6)</f>
        <v>100</v>
      </c>
      <c r="D7" s="43">
        <f t="shared" si="2"/>
        <v>100</v>
      </c>
      <c r="E7" s="43">
        <f t="shared" si="2"/>
        <v>100</v>
      </c>
      <c r="F7" s="43">
        <f t="shared" si="2"/>
        <v>100</v>
      </c>
      <c r="G7" s="43">
        <f t="shared" si="2"/>
        <v>100</v>
      </c>
      <c r="H7" s="43">
        <f t="shared" si="2"/>
        <v>100</v>
      </c>
      <c r="I7" s="43">
        <f t="shared" si="2"/>
        <v>100</v>
      </c>
      <c r="J7" s="25">
        <f t="shared" si="0"/>
        <v>800</v>
      </c>
      <c r="K7" s="57">
        <f t="shared" si="1"/>
        <v>100</v>
      </c>
    </row>
    <row r="8" spans="1:11" ht="15.75">
      <c r="A8" s="45" t="s">
        <v>6</v>
      </c>
      <c r="B8" s="46">
        <v>100</v>
      </c>
      <c r="C8" s="40">
        <v>51.5</v>
      </c>
      <c r="D8" s="40">
        <v>100</v>
      </c>
      <c r="E8" s="40">
        <v>57.1</v>
      </c>
      <c r="F8" s="40">
        <v>55.6</v>
      </c>
      <c r="G8" s="4">
        <v>85.7</v>
      </c>
      <c r="H8" s="4">
        <v>73.3</v>
      </c>
      <c r="I8" s="4">
        <v>71.4</v>
      </c>
      <c r="J8" s="25">
        <f t="shared" si="0"/>
        <v>594.6</v>
      </c>
      <c r="K8" s="57">
        <f t="shared" si="1"/>
        <v>74.325</v>
      </c>
    </row>
    <row r="9" spans="1:11" ht="15.75">
      <c r="A9" s="45" t="s">
        <v>7</v>
      </c>
      <c r="B9" s="46">
        <v>0</v>
      </c>
      <c r="C9" s="40">
        <v>48.5</v>
      </c>
      <c r="D9" s="40">
        <v>0</v>
      </c>
      <c r="E9" s="40">
        <v>42.9</v>
      </c>
      <c r="F9" s="40">
        <v>44.4</v>
      </c>
      <c r="G9" s="4">
        <v>14.3</v>
      </c>
      <c r="H9" s="4">
        <v>20</v>
      </c>
      <c r="I9" s="4">
        <v>28.6</v>
      </c>
      <c r="J9" s="25">
        <f t="shared" si="0"/>
        <v>198.70000000000002</v>
      </c>
      <c r="K9" s="57">
        <f t="shared" si="1"/>
        <v>24.837500000000002</v>
      </c>
    </row>
    <row r="10" spans="1:11" ht="15.75">
      <c r="A10" s="45" t="s">
        <v>8</v>
      </c>
      <c r="B10" s="46">
        <v>0</v>
      </c>
      <c r="C10" s="40">
        <v>0</v>
      </c>
      <c r="D10" s="40">
        <v>0</v>
      </c>
      <c r="E10" s="40">
        <v>0</v>
      </c>
      <c r="F10" s="40">
        <v>0</v>
      </c>
      <c r="G10" s="4">
        <v>0</v>
      </c>
      <c r="H10" s="4">
        <v>6.7</v>
      </c>
      <c r="I10" s="4">
        <v>0</v>
      </c>
      <c r="J10" s="25">
        <f t="shared" si="0"/>
        <v>6.7</v>
      </c>
      <c r="K10" s="57">
        <f t="shared" si="1"/>
        <v>0.8375</v>
      </c>
    </row>
    <row r="11" spans="1:12" ht="15.75">
      <c r="A11" s="45" t="s">
        <v>9</v>
      </c>
      <c r="B11" s="46">
        <v>0</v>
      </c>
      <c r="C11" s="40">
        <v>0</v>
      </c>
      <c r="D11" s="40">
        <v>0</v>
      </c>
      <c r="E11" s="40">
        <v>0</v>
      </c>
      <c r="F11" s="40">
        <v>0</v>
      </c>
      <c r="G11" s="4">
        <v>0</v>
      </c>
      <c r="H11" s="4">
        <v>0</v>
      </c>
      <c r="I11" s="4">
        <v>0</v>
      </c>
      <c r="J11" s="25">
        <f t="shared" si="0"/>
        <v>0</v>
      </c>
      <c r="K11" s="57">
        <f t="shared" si="1"/>
        <v>0</v>
      </c>
      <c r="L11" s="57">
        <f>K8+K9+K10+K11</f>
        <v>100.00000000000001</v>
      </c>
    </row>
    <row r="12" spans="1:11" ht="47.25">
      <c r="A12" s="42" t="s">
        <v>87</v>
      </c>
      <c r="B12" s="43">
        <f>SUM(B8:B11)</f>
        <v>100</v>
      </c>
      <c r="C12" s="43">
        <f aca="true" t="shared" si="3" ref="C12:I12">SUM(C8:C11)</f>
        <v>100</v>
      </c>
      <c r="D12" s="43">
        <f t="shared" si="3"/>
        <v>100</v>
      </c>
      <c r="E12" s="43">
        <f t="shared" si="3"/>
        <v>100</v>
      </c>
      <c r="F12" s="43">
        <f t="shared" si="3"/>
        <v>100</v>
      </c>
      <c r="G12" s="43">
        <f t="shared" si="3"/>
        <v>100</v>
      </c>
      <c r="H12" s="43">
        <f t="shared" si="3"/>
        <v>100</v>
      </c>
      <c r="I12" s="43">
        <f t="shared" si="3"/>
        <v>100</v>
      </c>
      <c r="J12" s="25">
        <f t="shared" si="0"/>
        <v>800</v>
      </c>
      <c r="K12" s="57">
        <f t="shared" si="1"/>
        <v>100</v>
      </c>
    </row>
    <row r="13" spans="1:11" ht="15.75">
      <c r="A13" s="45" t="s">
        <v>10</v>
      </c>
      <c r="B13" s="46">
        <v>100</v>
      </c>
      <c r="C13" s="40">
        <v>84.8</v>
      </c>
      <c r="D13" s="40">
        <v>100</v>
      </c>
      <c r="E13" s="40">
        <v>92.9</v>
      </c>
      <c r="F13" s="40">
        <v>61.1</v>
      </c>
      <c r="G13" s="4">
        <v>85.7</v>
      </c>
      <c r="H13" s="4">
        <v>100</v>
      </c>
      <c r="I13" s="4">
        <v>97.1</v>
      </c>
      <c r="J13" s="25">
        <f t="shared" si="0"/>
        <v>721.6000000000001</v>
      </c>
      <c r="K13" s="57">
        <f t="shared" si="1"/>
        <v>90.20000000000002</v>
      </c>
    </row>
    <row r="14" spans="1:11" ht="15.75">
      <c r="A14" s="45" t="s">
        <v>11</v>
      </c>
      <c r="B14" s="46">
        <v>0</v>
      </c>
      <c r="C14" s="40">
        <v>15.2</v>
      </c>
      <c r="D14" s="40">
        <v>0</v>
      </c>
      <c r="E14" s="40">
        <v>7.1</v>
      </c>
      <c r="F14" s="40">
        <v>38.9</v>
      </c>
      <c r="G14" s="4">
        <v>14.3</v>
      </c>
      <c r="H14" s="4">
        <v>0</v>
      </c>
      <c r="I14" s="4">
        <v>2.9</v>
      </c>
      <c r="J14" s="25">
        <f t="shared" si="0"/>
        <v>78.4</v>
      </c>
      <c r="K14" s="57">
        <f t="shared" si="1"/>
        <v>9.8</v>
      </c>
    </row>
    <row r="15" spans="1:12" ht="15.75">
      <c r="A15" s="45" t="s">
        <v>12</v>
      </c>
      <c r="B15" s="46">
        <v>0</v>
      </c>
      <c r="C15" s="40">
        <v>0</v>
      </c>
      <c r="D15" s="40">
        <v>0</v>
      </c>
      <c r="E15" s="40">
        <v>0</v>
      </c>
      <c r="F15" s="40">
        <v>0</v>
      </c>
      <c r="G15" s="4">
        <v>0</v>
      </c>
      <c r="H15" s="4">
        <v>0</v>
      </c>
      <c r="I15" s="4">
        <v>0</v>
      </c>
      <c r="J15" s="25">
        <f t="shared" si="0"/>
        <v>0</v>
      </c>
      <c r="K15" s="57">
        <f t="shared" si="1"/>
        <v>0</v>
      </c>
      <c r="L15" s="57"/>
    </row>
    <row r="16" spans="1:11" ht="47.25">
      <c r="A16" s="42" t="s">
        <v>104</v>
      </c>
      <c r="B16" s="43">
        <f>SUM(B13:B15)</f>
        <v>100</v>
      </c>
      <c r="C16" s="43">
        <f>SUM(C13:C15)</f>
        <v>100</v>
      </c>
      <c r="D16" s="43">
        <f>SUM(D13:D15)</f>
        <v>100</v>
      </c>
      <c r="E16" s="43">
        <f>SUM(E13:E15)</f>
        <v>100</v>
      </c>
      <c r="F16" s="43">
        <f>SUM(F13:F15)</f>
        <v>100</v>
      </c>
      <c r="G16" s="43">
        <f aca="true" t="shared" si="4" ref="G16:I16">SUM(G13:G15)</f>
        <v>100</v>
      </c>
      <c r="H16" s="43">
        <f t="shared" si="4"/>
        <v>100</v>
      </c>
      <c r="I16" s="43">
        <f t="shared" si="4"/>
        <v>100</v>
      </c>
      <c r="J16" s="25">
        <f t="shared" si="0"/>
        <v>800</v>
      </c>
      <c r="K16" s="57">
        <f t="shared" si="1"/>
        <v>100</v>
      </c>
    </row>
    <row r="17" spans="1:11" ht="31.5">
      <c r="A17" s="45" t="s">
        <v>68</v>
      </c>
      <c r="B17" s="46">
        <v>100</v>
      </c>
      <c r="C17" s="40">
        <v>78.8</v>
      </c>
      <c r="D17" s="40">
        <v>100</v>
      </c>
      <c r="E17" s="40">
        <v>85.7</v>
      </c>
      <c r="F17" s="40">
        <v>88.9</v>
      </c>
      <c r="G17" s="4">
        <v>100</v>
      </c>
      <c r="H17" s="4">
        <v>60</v>
      </c>
      <c r="I17" s="4">
        <v>97.1</v>
      </c>
      <c r="J17" s="25">
        <f t="shared" si="0"/>
        <v>710.5</v>
      </c>
      <c r="K17" s="57">
        <f t="shared" si="1"/>
        <v>88.8125</v>
      </c>
    </row>
    <row r="18" spans="1:11" ht="31.5">
      <c r="A18" s="45" t="s">
        <v>69</v>
      </c>
      <c r="B18" s="46">
        <v>0</v>
      </c>
      <c r="C18" s="40">
        <v>21.2</v>
      </c>
      <c r="D18" s="40">
        <v>0</v>
      </c>
      <c r="E18" s="40">
        <v>14.3</v>
      </c>
      <c r="F18" s="40">
        <v>11.1</v>
      </c>
      <c r="G18" s="4">
        <v>0</v>
      </c>
      <c r="H18" s="4">
        <v>40</v>
      </c>
      <c r="I18" s="4">
        <v>2.9</v>
      </c>
      <c r="J18" s="25">
        <f t="shared" si="0"/>
        <v>89.5</v>
      </c>
      <c r="K18" s="57">
        <f t="shared" si="1"/>
        <v>11.1875</v>
      </c>
    </row>
    <row r="19" spans="1:11" ht="31.5">
      <c r="A19" s="47" t="s">
        <v>16</v>
      </c>
      <c r="B19" s="46">
        <v>0</v>
      </c>
      <c r="C19" s="40">
        <v>0</v>
      </c>
      <c r="D19" s="40">
        <v>0</v>
      </c>
      <c r="E19" s="40">
        <v>0</v>
      </c>
      <c r="F19" s="40">
        <v>0</v>
      </c>
      <c r="G19" s="4">
        <v>0</v>
      </c>
      <c r="H19" s="4">
        <v>0</v>
      </c>
      <c r="I19" s="4">
        <v>0</v>
      </c>
      <c r="J19" s="25">
        <f t="shared" si="0"/>
        <v>0</v>
      </c>
      <c r="K19" s="57">
        <f t="shared" si="1"/>
        <v>0</v>
      </c>
    </row>
    <row r="20" spans="1:11" ht="31.5">
      <c r="A20" s="45" t="s">
        <v>105</v>
      </c>
      <c r="B20" s="46">
        <v>0</v>
      </c>
      <c r="C20" s="40">
        <v>0</v>
      </c>
      <c r="D20" s="40">
        <v>0</v>
      </c>
      <c r="E20" s="40">
        <v>0</v>
      </c>
      <c r="F20" s="40">
        <v>0</v>
      </c>
      <c r="G20" s="4">
        <v>0</v>
      </c>
      <c r="H20" s="4">
        <v>0</v>
      </c>
      <c r="I20" s="4">
        <v>0</v>
      </c>
      <c r="J20" s="25">
        <f t="shared" si="0"/>
        <v>0</v>
      </c>
      <c r="K20" s="57">
        <f t="shared" si="1"/>
        <v>0</v>
      </c>
    </row>
    <row r="21" spans="1:11" ht="47.25">
      <c r="A21" s="42" t="s">
        <v>106</v>
      </c>
      <c r="B21" s="43">
        <f>SUM(B17:B20)</f>
        <v>100</v>
      </c>
      <c r="C21" s="43">
        <f aca="true" t="shared" si="5" ref="C21:I21">SUM(C17:C20)</f>
        <v>100</v>
      </c>
      <c r="D21" s="43">
        <f>SUM(D17:D20)</f>
        <v>100</v>
      </c>
      <c r="E21" s="43">
        <f t="shared" si="5"/>
        <v>100</v>
      </c>
      <c r="F21" s="43">
        <f t="shared" si="5"/>
        <v>100</v>
      </c>
      <c r="G21" s="43">
        <f t="shared" si="5"/>
        <v>100</v>
      </c>
      <c r="H21" s="43">
        <f t="shared" si="5"/>
        <v>100</v>
      </c>
      <c r="I21" s="43">
        <f t="shared" si="5"/>
        <v>100</v>
      </c>
      <c r="J21" s="25">
        <f t="shared" si="0"/>
        <v>800</v>
      </c>
      <c r="K21" s="57">
        <f t="shared" si="1"/>
        <v>100</v>
      </c>
    </row>
    <row r="22" spans="1:11" ht="31.5">
      <c r="A22" s="45" t="s">
        <v>67</v>
      </c>
      <c r="B22" s="46">
        <v>100</v>
      </c>
      <c r="C22" s="40">
        <v>63.6</v>
      </c>
      <c r="D22" s="40">
        <v>100</v>
      </c>
      <c r="E22" s="40">
        <v>96.4</v>
      </c>
      <c r="F22" s="40">
        <v>77.8</v>
      </c>
      <c r="G22" s="4">
        <v>85.7</v>
      </c>
      <c r="H22" s="4">
        <v>86.7</v>
      </c>
      <c r="I22" s="4">
        <v>88.6</v>
      </c>
      <c r="J22" s="25">
        <f t="shared" si="0"/>
        <v>698.8000000000001</v>
      </c>
      <c r="K22" s="57">
        <f t="shared" si="1"/>
        <v>87.35000000000001</v>
      </c>
    </row>
    <row r="23" spans="1:11" ht="31.5">
      <c r="A23" s="45" t="s">
        <v>13</v>
      </c>
      <c r="B23" s="46">
        <v>0</v>
      </c>
      <c r="C23" s="40">
        <v>36.4</v>
      </c>
      <c r="D23" s="40">
        <v>0</v>
      </c>
      <c r="E23" s="40">
        <v>3.6</v>
      </c>
      <c r="F23" s="40">
        <v>22.2</v>
      </c>
      <c r="G23" s="4">
        <v>14.3</v>
      </c>
      <c r="H23" s="4">
        <v>13.3</v>
      </c>
      <c r="I23" s="4">
        <v>11.4</v>
      </c>
      <c r="J23" s="25">
        <f t="shared" si="0"/>
        <v>101.2</v>
      </c>
      <c r="K23" s="57">
        <f t="shared" si="1"/>
        <v>12.65</v>
      </c>
    </row>
    <row r="24" spans="1:11" ht="31.5">
      <c r="A24" s="45" t="s">
        <v>14</v>
      </c>
      <c r="B24" s="46">
        <v>0</v>
      </c>
      <c r="C24" s="40">
        <v>0</v>
      </c>
      <c r="D24" s="40">
        <v>0</v>
      </c>
      <c r="E24" s="40">
        <v>0</v>
      </c>
      <c r="F24" s="40">
        <v>0</v>
      </c>
      <c r="G24" s="4">
        <v>0</v>
      </c>
      <c r="H24" s="4">
        <v>0</v>
      </c>
      <c r="I24" s="4">
        <v>0</v>
      </c>
      <c r="J24" s="25">
        <f t="shared" si="0"/>
        <v>0</v>
      </c>
      <c r="K24" s="57">
        <f t="shared" si="1"/>
        <v>0</v>
      </c>
    </row>
    <row r="25" spans="1:11" ht="15.75">
      <c r="A25" s="45" t="s">
        <v>15</v>
      </c>
      <c r="B25" s="46">
        <v>0</v>
      </c>
      <c r="C25" s="40">
        <v>0</v>
      </c>
      <c r="D25" s="40">
        <v>0</v>
      </c>
      <c r="E25" s="40">
        <v>0</v>
      </c>
      <c r="F25" s="40">
        <v>0</v>
      </c>
      <c r="G25" s="4">
        <v>0</v>
      </c>
      <c r="H25" s="4">
        <v>0</v>
      </c>
      <c r="I25" s="4">
        <v>0</v>
      </c>
      <c r="J25" s="25">
        <f t="shared" si="0"/>
        <v>0</v>
      </c>
      <c r="K25" s="57">
        <f t="shared" si="1"/>
        <v>0</v>
      </c>
    </row>
    <row r="26" spans="1:11" ht="63">
      <c r="A26" s="42" t="s">
        <v>107</v>
      </c>
      <c r="B26" s="43">
        <f>SUM(B22:B25)</f>
        <v>100</v>
      </c>
      <c r="C26" s="43">
        <f aca="true" t="shared" si="6" ref="C26:I26">SUM(C22:C25)</f>
        <v>100</v>
      </c>
      <c r="D26" s="43">
        <f t="shared" si="6"/>
        <v>100</v>
      </c>
      <c r="E26" s="43">
        <f t="shared" si="6"/>
        <v>100</v>
      </c>
      <c r="F26" s="43">
        <f t="shared" si="6"/>
        <v>100</v>
      </c>
      <c r="G26" s="43">
        <f t="shared" si="6"/>
        <v>100</v>
      </c>
      <c r="H26" s="43">
        <f t="shared" si="6"/>
        <v>100</v>
      </c>
      <c r="I26" s="43">
        <f t="shared" si="6"/>
        <v>100</v>
      </c>
      <c r="J26" s="25">
        <f t="shared" si="0"/>
        <v>800</v>
      </c>
      <c r="K26" s="57">
        <f t="shared" si="1"/>
        <v>100</v>
      </c>
    </row>
    <row r="27" spans="1:11" ht="15.75">
      <c r="A27" s="45" t="s">
        <v>109</v>
      </c>
      <c r="B27" s="46">
        <v>100</v>
      </c>
      <c r="C27" s="40">
        <v>57.6</v>
      </c>
      <c r="D27" s="40">
        <v>66.7</v>
      </c>
      <c r="E27" s="40">
        <v>92.8</v>
      </c>
      <c r="F27" s="40">
        <v>100</v>
      </c>
      <c r="G27" s="4">
        <v>100</v>
      </c>
      <c r="H27" s="4">
        <v>86.7</v>
      </c>
      <c r="I27" s="4">
        <v>68.6</v>
      </c>
      <c r="J27" s="25">
        <f t="shared" si="0"/>
        <v>672.4000000000001</v>
      </c>
      <c r="K27" s="57">
        <f t="shared" si="1"/>
        <v>84.05000000000001</v>
      </c>
    </row>
    <row r="28" spans="1:11" ht="15.75">
      <c r="A28" s="45" t="s">
        <v>110</v>
      </c>
      <c r="B28" s="46">
        <v>0</v>
      </c>
      <c r="C28" s="40">
        <v>39.4</v>
      </c>
      <c r="D28" s="40">
        <v>33.3</v>
      </c>
      <c r="E28" s="40">
        <v>3.6</v>
      </c>
      <c r="F28" s="40">
        <v>0</v>
      </c>
      <c r="G28" s="4">
        <v>0</v>
      </c>
      <c r="H28" s="4">
        <v>13.3</v>
      </c>
      <c r="I28" s="4">
        <v>5.7</v>
      </c>
      <c r="J28" s="25">
        <f t="shared" si="0"/>
        <v>95.29999999999998</v>
      </c>
      <c r="K28" s="57">
        <f t="shared" si="1"/>
        <v>11.912499999999998</v>
      </c>
    </row>
    <row r="29" spans="1:11" ht="15.75">
      <c r="A29" s="45" t="s">
        <v>19</v>
      </c>
      <c r="B29" s="46">
        <v>0</v>
      </c>
      <c r="C29" s="40">
        <v>3</v>
      </c>
      <c r="D29" s="40">
        <v>0</v>
      </c>
      <c r="E29" s="40">
        <v>3.6</v>
      </c>
      <c r="F29" s="40">
        <v>0</v>
      </c>
      <c r="G29" s="4">
        <v>0</v>
      </c>
      <c r="H29" s="4">
        <v>0</v>
      </c>
      <c r="I29" s="4">
        <v>25.7</v>
      </c>
      <c r="J29" s="25">
        <f t="shared" si="0"/>
        <v>32.3</v>
      </c>
      <c r="K29" s="57">
        <f t="shared" si="1"/>
        <v>4.0375</v>
      </c>
    </row>
    <row r="30" spans="1:11" ht="15.75">
      <c r="A30" s="45" t="s">
        <v>108</v>
      </c>
      <c r="B30" s="46">
        <v>0</v>
      </c>
      <c r="C30" s="40">
        <v>0</v>
      </c>
      <c r="D30" s="40">
        <v>0</v>
      </c>
      <c r="E30" s="40">
        <v>0</v>
      </c>
      <c r="F30" s="40">
        <v>0</v>
      </c>
      <c r="G30" s="4">
        <v>0</v>
      </c>
      <c r="H30" s="4">
        <v>0</v>
      </c>
      <c r="I30" s="4">
        <v>0</v>
      </c>
      <c r="J30" s="25">
        <f t="shared" si="0"/>
        <v>0</v>
      </c>
      <c r="K30" s="57">
        <f t="shared" si="1"/>
        <v>0</v>
      </c>
    </row>
    <row r="31" spans="1:11" ht="47.25">
      <c r="A31" s="42" t="s">
        <v>111</v>
      </c>
      <c r="B31" s="43">
        <f>SUM(B27:B30)</f>
        <v>100</v>
      </c>
      <c r="C31" s="43">
        <f aca="true" t="shared" si="7" ref="C31:I31">SUM(C27:C30)</f>
        <v>100</v>
      </c>
      <c r="D31" s="43">
        <f t="shared" si="7"/>
        <v>100</v>
      </c>
      <c r="E31" s="43">
        <f t="shared" si="7"/>
        <v>99.99999999999999</v>
      </c>
      <c r="F31" s="43">
        <f t="shared" si="7"/>
        <v>100</v>
      </c>
      <c r="G31" s="43">
        <f t="shared" si="7"/>
        <v>100</v>
      </c>
      <c r="H31" s="43">
        <f t="shared" si="7"/>
        <v>100</v>
      </c>
      <c r="I31" s="43">
        <f t="shared" si="7"/>
        <v>100</v>
      </c>
      <c r="J31" s="25">
        <f t="shared" si="0"/>
        <v>800</v>
      </c>
      <c r="K31" s="57">
        <f t="shared" si="1"/>
        <v>100</v>
      </c>
    </row>
    <row r="32" spans="1:11" ht="16.9" customHeight="1">
      <c r="A32" s="45" t="s">
        <v>88</v>
      </c>
      <c r="B32" s="46">
        <v>100</v>
      </c>
      <c r="C32" s="40">
        <v>78.8</v>
      </c>
      <c r="D32" s="40">
        <v>100</v>
      </c>
      <c r="E32" s="40">
        <v>92.9</v>
      </c>
      <c r="F32" s="40">
        <v>83.3</v>
      </c>
      <c r="G32" s="4">
        <v>92.9</v>
      </c>
      <c r="H32" s="4">
        <v>86.6</v>
      </c>
      <c r="I32" s="4">
        <v>100</v>
      </c>
      <c r="J32" s="25">
        <f t="shared" si="0"/>
        <v>734.5000000000001</v>
      </c>
      <c r="K32" s="57">
        <f t="shared" si="1"/>
        <v>91.81250000000001</v>
      </c>
    </row>
    <row r="33" spans="1:11" ht="15.75">
      <c r="A33" s="45" t="s">
        <v>89</v>
      </c>
      <c r="B33" s="46">
        <v>0</v>
      </c>
      <c r="C33" s="40">
        <v>18.2</v>
      </c>
      <c r="D33" s="40">
        <v>0</v>
      </c>
      <c r="E33" s="40">
        <v>7.1</v>
      </c>
      <c r="F33" s="40">
        <v>16.7</v>
      </c>
      <c r="G33" s="4">
        <v>7.1</v>
      </c>
      <c r="H33" s="4">
        <v>6.7</v>
      </c>
      <c r="I33" s="4">
        <v>0</v>
      </c>
      <c r="J33" s="25">
        <f t="shared" si="0"/>
        <v>55.800000000000004</v>
      </c>
      <c r="K33" s="57">
        <f t="shared" si="1"/>
        <v>6.9750000000000005</v>
      </c>
    </row>
    <row r="34" spans="1:11" ht="15.75">
      <c r="A34" s="45" t="s">
        <v>90</v>
      </c>
      <c r="B34" s="46">
        <v>0</v>
      </c>
      <c r="C34" s="40">
        <v>3</v>
      </c>
      <c r="D34" s="40">
        <v>0</v>
      </c>
      <c r="E34" s="40">
        <v>0</v>
      </c>
      <c r="F34" s="40">
        <v>0</v>
      </c>
      <c r="G34" s="4">
        <v>0</v>
      </c>
      <c r="H34" s="4">
        <v>6.7</v>
      </c>
      <c r="I34" s="4">
        <v>0</v>
      </c>
      <c r="J34" s="25">
        <f t="shared" si="0"/>
        <v>9.7</v>
      </c>
      <c r="K34" s="57">
        <f t="shared" si="1"/>
        <v>1.2125</v>
      </c>
    </row>
    <row r="35" spans="1:11" ht="15.75">
      <c r="A35" s="45" t="s">
        <v>91</v>
      </c>
      <c r="B35" s="46">
        <v>0</v>
      </c>
      <c r="C35" s="40">
        <v>0</v>
      </c>
      <c r="D35" s="40">
        <v>0</v>
      </c>
      <c r="E35" s="40">
        <v>0</v>
      </c>
      <c r="F35" s="40">
        <v>0</v>
      </c>
      <c r="G35" s="4">
        <v>0</v>
      </c>
      <c r="H35" s="4">
        <v>0</v>
      </c>
      <c r="I35" s="4">
        <v>0</v>
      </c>
      <c r="J35" s="25">
        <f t="shared" si="0"/>
        <v>0</v>
      </c>
      <c r="K35" s="57">
        <f t="shared" si="1"/>
        <v>0</v>
      </c>
    </row>
    <row r="36" spans="1:11" ht="47.25">
      <c r="A36" s="42" t="s">
        <v>92</v>
      </c>
      <c r="B36" s="43">
        <f>SUM(B32:B35)</f>
        <v>100</v>
      </c>
      <c r="C36" s="43">
        <f aca="true" t="shared" si="8" ref="C36:I36">SUM(C32:C35)</f>
        <v>100</v>
      </c>
      <c r="D36" s="43">
        <f t="shared" si="8"/>
        <v>100</v>
      </c>
      <c r="E36" s="43">
        <f t="shared" si="8"/>
        <v>100</v>
      </c>
      <c r="F36" s="43">
        <f t="shared" si="8"/>
        <v>100</v>
      </c>
      <c r="G36" s="43">
        <f t="shared" si="8"/>
        <v>100</v>
      </c>
      <c r="H36" s="43">
        <f t="shared" si="8"/>
        <v>100</v>
      </c>
      <c r="I36" s="43">
        <f t="shared" si="8"/>
        <v>100</v>
      </c>
      <c r="J36" s="25">
        <f t="shared" si="0"/>
        <v>800</v>
      </c>
      <c r="K36" s="57">
        <f t="shared" si="1"/>
        <v>100</v>
      </c>
    </row>
    <row r="37" spans="1:11" ht="15.75">
      <c r="A37" s="45" t="s">
        <v>23</v>
      </c>
      <c r="B37" s="46">
        <v>100</v>
      </c>
      <c r="C37" s="40">
        <v>84.8</v>
      </c>
      <c r="D37" s="40">
        <v>100</v>
      </c>
      <c r="E37" s="40">
        <v>82.1</v>
      </c>
      <c r="F37" s="40">
        <v>100</v>
      </c>
      <c r="G37" s="4">
        <v>100</v>
      </c>
      <c r="H37" s="4">
        <v>73.3</v>
      </c>
      <c r="I37" s="4">
        <v>51.4</v>
      </c>
      <c r="J37" s="25">
        <f t="shared" si="0"/>
        <v>691.5999999999999</v>
      </c>
      <c r="K37" s="57">
        <f t="shared" si="1"/>
        <v>86.44999999999999</v>
      </c>
    </row>
    <row r="38" spans="1:11" ht="15.75">
      <c r="A38" s="45" t="s">
        <v>24</v>
      </c>
      <c r="B38" s="46">
        <v>0</v>
      </c>
      <c r="C38" s="40">
        <v>12.2</v>
      </c>
      <c r="D38" s="40">
        <v>0</v>
      </c>
      <c r="E38" s="40">
        <v>3.6</v>
      </c>
      <c r="F38" s="40">
        <v>0</v>
      </c>
      <c r="G38" s="4">
        <v>0</v>
      </c>
      <c r="H38" s="4">
        <v>0</v>
      </c>
      <c r="I38" s="4">
        <v>0</v>
      </c>
      <c r="J38" s="25">
        <f t="shared" si="0"/>
        <v>15.799999999999999</v>
      </c>
      <c r="K38" s="57">
        <f t="shared" si="1"/>
        <v>1.9749999999999999</v>
      </c>
    </row>
    <row r="39" spans="1:11" ht="15.75">
      <c r="A39" s="45" t="s">
        <v>25</v>
      </c>
      <c r="B39" s="46">
        <v>0</v>
      </c>
      <c r="C39" s="40">
        <v>3</v>
      </c>
      <c r="D39" s="40">
        <v>0</v>
      </c>
      <c r="E39" s="40">
        <v>14.3</v>
      </c>
      <c r="F39" s="40">
        <v>0</v>
      </c>
      <c r="G39" s="4">
        <v>0</v>
      </c>
      <c r="H39" s="4">
        <v>26.7</v>
      </c>
      <c r="I39" s="4">
        <v>48.6</v>
      </c>
      <c r="J39" s="25">
        <f t="shared" si="0"/>
        <v>92.6</v>
      </c>
      <c r="K39" s="57">
        <f t="shared" si="1"/>
        <v>11.575</v>
      </c>
    </row>
    <row r="40" spans="1:11" ht="31.5">
      <c r="A40" s="48" t="s">
        <v>94</v>
      </c>
      <c r="B40" s="49">
        <f>SUM(B37:B39)</f>
        <v>100</v>
      </c>
      <c r="C40" s="49">
        <f aca="true" t="shared" si="9" ref="C40:I40">SUM(C37:C39)</f>
        <v>100</v>
      </c>
      <c r="D40" s="49">
        <f t="shared" si="9"/>
        <v>100</v>
      </c>
      <c r="E40" s="49">
        <f t="shared" si="9"/>
        <v>99.99999999999999</v>
      </c>
      <c r="F40" s="49">
        <f t="shared" si="9"/>
        <v>100</v>
      </c>
      <c r="G40" s="49">
        <f t="shared" si="9"/>
        <v>100</v>
      </c>
      <c r="H40" s="49">
        <f t="shared" si="9"/>
        <v>100</v>
      </c>
      <c r="I40" s="49">
        <f t="shared" si="9"/>
        <v>100</v>
      </c>
      <c r="J40" s="25">
        <f t="shared" si="0"/>
        <v>800</v>
      </c>
      <c r="K40" s="57">
        <f t="shared" si="1"/>
        <v>100</v>
      </c>
    </row>
    <row r="41" spans="1:11" ht="15.75">
      <c r="A41" s="50" t="s">
        <v>93</v>
      </c>
      <c r="B41" s="49"/>
      <c r="C41" s="51"/>
      <c r="D41" s="51"/>
      <c r="E41" s="51"/>
      <c r="F41" s="51"/>
      <c r="G41" s="53"/>
      <c r="H41" s="53"/>
      <c r="I41" s="53"/>
      <c r="J41" s="25">
        <f t="shared" si="0"/>
        <v>0</v>
      </c>
      <c r="K41" s="57">
        <f t="shared" si="1"/>
        <v>0</v>
      </c>
    </row>
    <row r="42" spans="1:11" ht="15.75">
      <c r="A42" s="52" t="s">
        <v>26</v>
      </c>
      <c r="B42" s="46">
        <v>100</v>
      </c>
      <c r="C42" s="40">
        <v>75.8</v>
      </c>
      <c r="D42" s="40">
        <v>100</v>
      </c>
      <c r="E42" s="40">
        <v>100</v>
      </c>
      <c r="F42" s="40">
        <v>100</v>
      </c>
      <c r="G42" s="4">
        <v>92.9</v>
      </c>
      <c r="H42" s="4">
        <v>100</v>
      </c>
      <c r="I42" s="4">
        <v>100</v>
      </c>
      <c r="J42" s="25">
        <f t="shared" si="0"/>
        <v>768.7</v>
      </c>
      <c r="K42" s="57">
        <f t="shared" si="1"/>
        <v>96.0875</v>
      </c>
    </row>
    <row r="43" spans="1:11" ht="15.75">
      <c r="A43" s="52" t="s">
        <v>27</v>
      </c>
      <c r="B43" s="46">
        <v>0</v>
      </c>
      <c r="C43" s="40">
        <v>24.2</v>
      </c>
      <c r="D43" s="40">
        <v>0</v>
      </c>
      <c r="E43" s="40">
        <v>0</v>
      </c>
      <c r="F43" s="40">
        <v>0</v>
      </c>
      <c r="G43" s="4">
        <v>7.1</v>
      </c>
      <c r="H43" s="4">
        <v>0</v>
      </c>
      <c r="I43" s="4">
        <v>0</v>
      </c>
      <c r="J43" s="25">
        <f t="shared" si="0"/>
        <v>31.299999999999997</v>
      </c>
      <c r="K43" s="57">
        <f t="shared" si="1"/>
        <v>3.9124999999999996</v>
      </c>
    </row>
    <row r="44" spans="1:11" ht="15.75">
      <c r="A44" s="52" t="s">
        <v>28</v>
      </c>
      <c r="B44" s="46">
        <v>0</v>
      </c>
      <c r="C44" s="40">
        <v>0</v>
      </c>
      <c r="D44" s="40">
        <v>0</v>
      </c>
      <c r="E44" s="40">
        <v>0</v>
      </c>
      <c r="F44" s="40">
        <v>0</v>
      </c>
      <c r="G44" s="4">
        <v>0</v>
      </c>
      <c r="H44" s="4">
        <v>0</v>
      </c>
      <c r="I44" s="4">
        <v>0</v>
      </c>
      <c r="J44" s="25">
        <f t="shared" si="0"/>
        <v>0</v>
      </c>
      <c r="K44" s="57">
        <f t="shared" si="1"/>
        <v>0</v>
      </c>
    </row>
    <row r="45" spans="1:11" ht="15.75">
      <c r="A45" s="52" t="s">
        <v>77</v>
      </c>
      <c r="B45" s="46">
        <v>0</v>
      </c>
      <c r="C45" s="40">
        <v>0</v>
      </c>
      <c r="D45" s="40">
        <v>0</v>
      </c>
      <c r="E45" s="40">
        <v>0</v>
      </c>
      <c r="F45" s="40">
        <v>0</v>
      </c>
      <c r="G45" s="4">
        <v>0</v>
      </c>
      <c r="H45" s="4">
        <v>0</v>
      </c>
      <c r="I45" s="4">
        <v>0</v>
      </c>
      <c r="J45" s="25">
        <v>0</v>
      </c>
      <c r="K45" s="57">
        <f t="shared" si="1"/>
        <v>0</v>
      </c>
    </row>
    <row r="46" spans="1:11" ht="31.5">
      <c r="A46" s="50" t="s">
        <v>29</v>
      </c>
      <c r="B46" s="49">
        <f aca="true" t="shared" si="10" ref="B46:I46">SUM(B42:B45)</f>
        <v>100</v>
      </c>
      <c r="C46" s="49">
        <f t="shared" si="10"/>
        <v>100</v>
      </c>
      <c r="D46" s="49">
        <f t="shared" si="10"/>
        <v>100</v>
      </c>
      <c r="E46" s="49">
        <f t="shared" si="10"/>
        <v>100</v>
      </c>
      <c r="F46" s="49">
        <f t="shared" si="10"/>
        <v>100</v>
      </c>
      <c r="G46" s="49">
        <f t="shared" si="10"/>
        <v>100</v>
      </c>
      <c r="H46" s="49">
        <f t="shared" si="10"/>
        <v>100</v>
      </c>
      <c r="I46" s="49">
        <f t="shared" si="10"/>
        <v>100</v>
      </c>
      <c r="J46" s="25">
        <f t="shared" si="0"/>
        <v>800</v>
      </c>
      <c r="K46" s="57">
        <f t="shared" si="1"/>
        <v>100</v>
      </c>
    </row>
    <row r="47" spans="1:11" ht="15.75">
      <c r="A47" s="52" t="s">
        <v>26</v>
      </c>
      <c r="B47" s="46">
        <v>100</v>
      </c>
      <c r="C47" s="40">
        <v>72.7</v>
      </c>
      <c r="D47" s="40">
        <v>100</v>
      </c>
      <c r="E47" s="40">
        <v>100</v>
      </c>
      <c r="F47" s="40">
        <v>100</v>
      </c>
      <c r="G47" s="4">
        <v>85.7</v>
      </c>
      <c r="H47" s="4">
        <v>53.3</v>
      </c>
      <c r="I47" s="4">
        <v>100</v>
      </c>
      <c r="J47" s="25">
        <f t="shared" si="0"/>
        <v>711.6999999999999</v>
      </c>
      <c r="K47" s="57">
        <f t="shared" si="1"/>
        <v>88.96249999999999</v>
      </c>
    </row>
    <row r="48" spans="1:11" ht="15.75">
      <c r="A48" s="52" t="s">
        <v>27</v>
      </c>
      <c r="B48" s="46">
        <v>0</v>
      </c>
      <c r="C48" s="40">
        <v>27.3</v>
      </c>
      <c r="D48" s="40">
        <v>0</v>
      </c>
      <c r="E48" s="40">
        <v>0</v>
      </c>
      <c r="F48" s="40">
        <v>0</v>
      </c>
      <c r="G48" s="4">
        <v>14.3</v>
      </c>
      <c r="H48" s="4">
        <v>46.7</v>
      </c>
      <c r="I48" s="4">
        <v>0</v>
      </c>
      <c r="J48" s="25">
        <f t="shared" si="0"/>
        <v>88.30000000000001</v>
      </c>
      <c r="K48" s="57">
        <f t="shared" si="1"/>
        <v>11.037500000000001</v>
      </c>
    </row>
    <row r="49" spans="1:11" ht="15.75">
      <c r="A49" s="52" t="s">
        <v>28</v>
      </c>
      <c r="B49" s="46">
        <v>0</v>
      </c>
      <c r="C49" s="40">
        <v>0</v>
      </c>
      <c r="D49" s="40">
        <v>0</v>
      </c>
      <c r="E49" s="40">
        <v>0</v>
      </c>
      <c r="F49" s="40">
        <v>0</v>
      </c>
      <c r="G49" s="4">
        <v>0</v>
      </c>
      <c r="H49" s="4">
        <v>0</v>
      </c>
      <c r="I49" s="4">
        <v>0</v>
      </c>
      <c r="J49" s="25">
        <f t="shared" si="0"/>
        <v>0</v>
      </c>
      <c r="K49" s="57">
        <f t="shared" si="1"/>
        <v>0</v>
      </c>
    </row>
    <row r="50" spans="1:11" ht="15.75">
      <c r="A50" s="52" t="s">
        <v>77</v>
      </c>
      <c r="B50" s="46">
        <v>0</v>
      </c>
      <c r="C50" s="40">
        <v>0</v>
      </c>
      <c r="D50" s="40">
        <v>0</v>
      </c>
      <c r="E50" s="40">
        <v>0</v>
      </c>
      <c r="F50" s="40">
        <v>0</v>
      </c>
      <c r="G50" s="4">
        <v>0</v>
      </c>
      <c r="H50" s="4">
        <v>0</v>
      </c>
      <c r="I50" s="4">
        <v>0</v>
      </c>
      <c r="J50" s="25">
        <v>0</v>
      </c>
      <c r="K50" s="57">
        <f t="shared" si="1"/>
        <v>0</v>
      </c>
    </row>
    <row r="51" spans="1:11" ht="15.75">
      <c r="A51" s="50" t="s">
        <v>84</v>
      </c>
      <c r="B51" s="49">
        <f aca="true" t="shared" si="11" ref="B51:I51">SUM(B47:B50)</f>
        <v>100</v>
      </c>
      <c r="C51" s="49">
        <f t="shared" si="11"/>
        <v>100</v>
      </c>
      <c r="D51" s="49">
        <f t="shared" si="11"/>
        <v>100</v>
      </c>
      <c r="E51" s="49">
        <f t="shared" si="11"/>
        <v>100</v>
      </c>
      <c r="F51" s="49">
        <f t="shared" si="11"/>
        <v>100</v>
      </c>
      <c r="G51" s="49">
        <f t="shared" si="11"/>
        <v>100</v>
      </c>
      <c r="H51" s="49">
        <f t="shared" si="11"/>
        <v>100</v>
      </c>
      <c r="I51" s="49">
        <f t="shared" si="11"/>
        <v>100</v>
      </c>
      <c r="J51" s="25">
        <f t="shared" si="0"/>
        <v>800</v>
      </c>
      <c r="K51" s="57">
        <f t="shared" si="1"/>
        <v>100</v>
      </c>
    </row>
    <row r="52" spans="1:11" ht="15.75">
      <c r="A52" s="52" t="s">
        <v>26</v>
      </c>
      <c r="B52" s="46">
        <v>100</v>
      </c>
      <c r="C52" s="40">
        <v>93.9</v>
      </c>
      <c r="D52" s="40">
        <v>100</v>
      </c>
      <c r="E52" s="40">
        <v>100</v>
      </c>
      <c r="F52" s="40">
        <v>100</v>
      </c>
      <c r="G52" s="4">
        <v>100</v>
      </c>
      <c r="H52" s="4">
        <v>100</v>
      </c>
      <c r="I52" s="4">
        <v>100</v>
      </c>
      <c r="J52" s="25">
        <f t="shared" si="0"/>
        <v>793.9</v>
      </c>
      <c r="K52" s="57">
        <f t="shared" si="1"/>
        <v>99.2375</v>
      </c>
    </row>
    <row r="53" spans="1:11" ht="15.75">
      <c r="A53" s="52" t="s">
        <v>27</v>
      </c>
      <c r="B53" s="46">
        <v>0</v>
      </c>
      <c r="C53" s="40">
        <v>6.1</v>
      </c>
      <c r="D53" s="40">
        <v>0</v>
      </c>
      <c r="E53" s="40">
        <v>0</v>
      </c>
      <c r="F53" s="40">
        <v>0</v>
      </c>
      <c r="G53" s="4">
        <v>0</v>
      </c>
      <c r="H53" s="4">
        <v>0</v>
      </c>
      <c r="I53" s="4">
        <v>0</v>
      </c>
      <c r="J53" s="25">
        <f t="shared" si="0"/>
        <v>6.1</v>
      </c>
      <c r="K53" s="57">
        <f t="shared" si="1"/>
        <v>0.7625</v>
      </c>
    </row>
    <row r="54" spans="1:11" ht="15.75">
      <c r="A54" s="52" t="s">
        <v>28</v>
      </c>
      <c r="B54" s="46">
        <v>0</v>
      </c>
      <c r="C54" s="40">
        <v>0</v>
      </c>
      <c r="D54" s="40">
        <v>0</v>
      </c>
      <c r="E54" s="40">
        <v>0</v>
      </c>
      <c r="F54" s="40">
        <v>0</v>
      </c>
      <c r="G54" s="4">
        <v>0</v>
      </c>
      <c r="H54" s="4">
        <v>0</v>
      </c>
      <c r="I54" s="4">
        <v>0</v>
      </c>
      <c r="J54" s="25">
        <f t="shared" si="0"/>
        <v>0</v>
      </c>
      <c r="K54" s="57">
        <f t="shared" si="1"/>
        <v>0</v>
      </c>
    </row>
    <row r="55" spans="1:11" ht="15.75">
      <c r="A55" s="52" t="s">
        <v>77</v>
      </c>
      <c r="B55" s="46">
        <v>0</v>
      </c>
      <c r="C55" s="40">
        <v>0</v>
      </c>
      <c r="D55" s="40">
        <v>0</v>
      </c>
      <c r="E55" s="40">
        <v>0</v>
      </c>
      <c r="F55" s="40">
        <v>0</v>
      </c>
      <c r="G55" s="4">
        <v>0</v>
      </c>
      <c r="H55" s="4">
        <v>0</v>
      </c>
      <c r="I55" s="4">
        <v>0</v>
      </c>
      <c r="J55" s="25">
        <v>0</v>
      </c>
      <c r="K55" s="57">
        <f t="shared" si="1"/>
        <v>0</v>
      </c>
    </row>
    <row r="56" spans="1:11" ht="15.75">
      <c r="A56" s="50" t="s">
        <v>30</v>
      </c>
      <c r="B56" s="49"/>
      <c r="C56" s="51">
        <f aca="true" t="shared" si="12" ref="C56:I56">SUM(C52:C55)</f>
        <v>100</v>
      </c>
      <c r="D56" s="51">
        <f t="shared" si="12"/>
        <v>100</v>
      </c>
      <c r="E56" s="51">
        <f t="shared" si="12"/>
        <v>100</v>
      </c>
      <c r="F56" s="51">
        <f t="shared" si="12"/>
        <v>100</v>
      </c>
      <c r="G56" s="51">
        <f t="shared" si="12"/>
        <v>100</v>
      </c>
      <c r="H56" s="51">
        <f t="shared" si="12"/>
        <v>100</v>
      </c>
      <c r="I56" s="51">
        <f t="shared" si="12"/>
        <v>100</v>
      </c>
      <c r="J56" s="25">
        <f t="shared" si="0"/>
        <v>700</v>
      </c>
      <c r="K56" s="57">
        <f t="shared" si="1"/>
        <v>87.5</v>
      </c>
    </row>
    <row r="57" spans="1:11" ht="15.75">
      <c r="A57" s="52" t="s">
        <v>26</v>
      </c>
      <c r="B57" s="46">
        <v>100</v>
      </c>
      <c r="C57" s="40">
        <v>87.9</v>
      </c>
      <c r="D57" s="40">
        <v>100</v>
      </c>
      <c r="E57" s="40">
        <v>100</v>
      </c>
      <c r="F57" s="40">
        <v>100</v>
      </c>
      <c r="G57" s="4">
        <v>92.9</v>
      </c>
      <c r="H57" s="4">
        <v>86.7</v>
      </c>
      <c r="I57" s="4">
        <v>97.1</v>
      </c>
      <c r="J57" s="25">
        <f t="shared" si="0"/>
        <v>764.6</v>
      </c>
      <c r="K57" s="57">
        <f t="shared" si="1"/>
        <v>95.575</v>
      </c>
    </row>
    <row r="58" spans="1:11" ht="15.75">
      <c r="A58" s="52" t="s">
        <v>27</v>
      </c>
      <c r="B58" s="46">
        <v>0</v>
      </c>
      <c r="C58" s="40">
        <v>12.1</v>
      </c>
      <c r="D58" s="40">
        <v>0</v>
      </c>
      <c r="E58" s="40">
        <v>0</v>
      </c>
      <c r="F58" s="40">
        <v>0</v>
      </c>
      <c r="G58" s="4">
        <v>7.1</v>
      </c>
      <c r="H58" s="4">
        <v>13.3</v>
      </c>
      <c r="I58" s="4">
        <v>2.9</v>
      </c>
      <c r="J58" s="25">
        <f t="shared" si="0"/>
        <v>35.4</v>
      </c>
      <c r="K58" s="57">
        <f t="shared" si="1"/>
        <v>4.425</v>
      </c>
    </row>
    <row r="59" spans="1:11" ht="15.75">
      <c r="A59" s="52" t="s">
        <v>28</v>
      </c>
      <c r="B59" s="46">
        <v>0</v>
      </c>
      <c r="C59" s="40">
        <v>0</v>
      </c>
      <c r="D59" s="40">
        <v>0</v>
      </c>
      <c r="E59" s="40">
        <v>0</v>
      </c>
      <c r="F59" s="40">
        <v>0</v>
      </c>
      <c r="G59" s="4">
        <v>0</v>
      </c>
      <c r="H59" s="4">
        <v>0</v>
      </c>
      <c r="I59" s="4">
        <v>0</v>
      </c>
      <c r="J59" s="25">
        <f t="shared" si="0"/>
        <v>0</v>
      </c>
      <c r="K59" s="57">
        <f t="shared" si="1"/>
        <v>0</v>
      </c>
    </row>
    <row r="60" spans="1:11" ht="15.75">
      <c r="A60" s="52" t="s">
        <v>77</v>
      </c>
      <c r="B60" s="46">
        <v>0</v>
      </c>
      <c r="C60" s="40">
        <v>0</v>
      </c>
      <c r="D60" s="40">
        <v>0</v>
      </c>
      <c r="E60" s="40">
        <v>0</v>
      </c>
      <c r="F60" s="40">
        <v>0</v>
      </c>
      <c r="G60" s="4">
        <v>0</v>
      </c>
      <c r="H60" s="4">
        <v>0</v>
      </c>
      <c r="I60" s="4">
        <v>0</v>
      </c>
      <c r="J60" s="25">
        <v>0</v>
      </c>
      <c r="K60" s="57">
        <f t="shared" si="1"/>
        <v>0</v>
      </c>
    </row>
    <row r="61" spans="1:11" ht="31.5">
      <c r="A61" s="50" t="s">
        <v>95</v>
      </c>
      <c r="B61" s="49">
        <f aca="true" t="shared" si="13" ref="B61:I61">SUM(B57:B60)</f>
        <v>100</v>
      </c>
      <c r="C61" s="49">
        <f t="shared" si="13"/>
        <v>100</v>
      </c>
      <c r="D61" s="49">
        <f t="shared" si="13"/>
        <v>100</v>
      </c>
      <c r="E61" s="49">
        <f t="shared" si="13"/>
        <v>100</v>
      </c>
      <c r="F61" s="49">
        <f t="shared" si="13"/>
        <v>100</v>
      </c>
      <c r="G61" s="49">
        <f t="shared" si="13"/>
        <v>100</v>
      </c>
      <c r="H61" s="49">
        <f t="shared" si="13"/>
        <v>100</v>
      </c>
      <c r="I61" s="49">
        <f t="shared" si="13"/>
        <v>100</v>
      </c>
      <c r="J61" s="25">
        <f t="shared" si="0"/>
        <v>800</v>
      </c>
      <c r="K61" s="57">
        <f t="shared" si="1"/>
        <v>100</v>
      </c>
    </row>
    <row r="62" spans="1:11" ht="15.75">
      <c r="A62" s="52" t="s">
        <v>26</v>
      </c>
      <c r="B62" s="46">
        <v>100</v>
      </c>
      <c r="C62" s="40">
        <v>93.9</v>
      </c>
      <c r="D62" s="40">
        <v>100</v>
      </c>
      <c r="E62" s="40">
        <v>100</v>
      </c>
      <c r="F62" s="40">
        <v>100</v>
      </c>
      <c r="G62" s="4">
        <v>100</v>
      </c>
      <c r="H62" s="4">
        <v>86.7</v>
      </c>
      <c r="I62" s="4">
        <v>100</v>
      </c>
      <c r="J62" s="25">
        <f t="shared" si="0"/>
        <v>780.6</v>
      </c>
      <c r="K62" s="57">
        <f t="shared" si="1"/>
        <v>97.575</v>
      </c>
    </row>
    <row r="63" spans="1:11" ht="15.75">
      <c r="A63" s="52" t="s">
        <v>27</v>
      </c>
      <c r="B63" s="46">
        <v>0</v>
      </c>
      <c r="C63" s="40">
        <v>6.1</v>
      </c>
      <c r="D63" s="40">
        <v>0</v>
      </c>
      <c r="E63" s="40">
        <v>0</v>
      </c>
      <c r="F63" s="40">
        <v>0</v>
      </c>
      <c r="G63" s="4">
        <v>0</v>
      </c>
      <c r="H63" s="4">
        <v>13.3</v>
      </c>
      <c r="I63" s="4">
        <v>0</v>
      </c>
      <c r="J63" s="25">
        <f t="shared" si="0"/>
        <v>19.4</v>
      </c>
      <c r="K63" s="57">
        <f t="shared" si="1"/>
        <v>2.425</v>
      </c>
    </row>
    <row r="64" spans="1:11" ht="15.75">
      <c r="A64" s="52" t="s">
        <v>28</v>
      </c>
      <c r="B64" s="46">
        <v>0</v>
      </c>
      <c r="C64" s="40">
        <v>0</v>
      </c>
      <c r="D64" s="40">
        <v>0</v>
      </c>
      <c r="E64" s="40">
        <v>0</v>
      </c>
      <c r="F64" s="40">
        <v>0</v>
      </c>
      <c r="G64" s="4">
        <v>0</v>
      </c>
      <c r="H64" s="4">
        <v>0</v>
      </c>
      <c r="I64" s="4">
        <v>0</v>
      </c>
      <c r="J64" s="25">
        <f t="shared" si="0"/>
        <v>0</v>
      </c>
      <c r="K64" s="57">
        <f t="shared" si="1"/>
        <v>0</v>
      </c>
    </row>
    <row r="65" spans="1:11" ht="15.75">
      <c r="A65" s="52" t="s">
        <v>77</v>
      </c>
      <c r="B65" s="46">
        <v>0</v>
      </c>
      <c r="C65" s="40">
        <v>0</v>
      </c>
      <c r="D65" s="40">
        <v>0</v>
      </c>
      <c r="E65" s="40">
        <v>0</v>
      </c>
      <c r="F65" s="40">
        <v>0</v>
      </c>
      <c r="G65" s="4">
        <v>0</v>
      </c>
      <c r="H65" s="4">
        <v>0</v>
      </c>
      <c r="I65" s="4">
        <v>0</v>
      </c>
      <c r="J65" s="25">
        <v>0</v>
      </c>
      <c r="K65" s="57">
        <f t="shared" si="1"/>
        <v>0</v>
      </c>
    </row>
    <row r="66" spans="1:11" ht="15.75">
      <c r="A66" s="50" t="s">
        <v>31</v>
      </c>
      <c r="B66" s="49">
        <f aca="true" t="shared" si="14" ref="B66:I66">SUM(B62:B65)</f>
        <v>100</v>
      </c>
      <c r="C66" s="49">
        <f t="shared" si="14"/>
        <v>100</v>
      </c>
      <c r="D66" s="49">
        <f t="shared" si="14"/>
        <v>100</v>
      </c>
      <c r="E66" s="49">
        <f t="shared" si="14"/>
        <v>100</v>
      </c>
      <c r="F66" s="49">
        <f t="shared" si="14"/>
        <v>100</v>
      </c>
      <c r="G66" s="49">
        <f t="shared" si="14"/>
        <v>100</v>
      </c>
      <c r="H66" s="49">
        <f t="shared" si="14"/>
        <v>100</v>
      </c>
      <c r="I66" s="49">
        <f t="shared" si="14"/>
        <v>100</v>
      </c>
      <c r="J66" s="25">
        <f t="shared" si="0"/>
        <v>800</v>
      </c>
      <c r="K66" s="57">
        <f t="shared" si="1"/>
        <v>100</v>
      </c>
    </row>
    <row r="67" spans="1:11" ht="15.75">
      <c r="A67" s="52" t="s">
        <v>26</v>
      </c>
      <c r="B67" s="46">
        <v>100</v>
      </c>
      <c r="C67" s="40">
        <v>81.8</v>
      </c>
      <c r="D67" s="40">
        <v>100</v>
      </c>
      <c r="E67" s="40">
        <v>100</v>
      </c>
      <c r="F67" s="40">
        <v>100</v>
      </c>
      <c r="G67" s="4">
        <v>100</v>
      </c>
      <c r="H67" s="4">
        <v>100</v>
      </c>
      <c r="I67" s="4">
        <v>100</v>
      </c>
      <c r="J67" s="25">
        <f t="shared" si="0"/>
        <v>781.8</v>
      </c>
      <c r="K67" s="57">
        <f t="shared" si="1"/>
        <v>97.725</v>
      </c>
    </row>
    <row r="68" spans="1:11" ht="15.75">
      <c r="A68" s="52" t="s">
        <v>27</v>
      </c>
      <c r="B68" s="46">
        <v>0</v>
      </c>
      <c r="C68" s="40">
        <v>18.2</v>
      </c>
      <c r="D68" s="40">
        <v>0</v>
      </c>
      <c r="E68" s="40">
        <v>0</v>
      </c>
      <c r="F68" s="40">
        <v>0</v>
      </c>
      <c r="G68" s="4">
        <v>0</v>
      </c>
      <c r="H68" s="4">
        <v>0</v>
      </c>
      <c r="I68" s="4">
        <v>0</v>
      </c>
      <c r="J68" s="25">
        <f t="shared" si="0"/>
        <v>18.2</v>
      </c>
      <c r="K68" s="57">
        <f t="shared" si="1"/>
        <v>2.275</v>
      </c>
    </row>
    <row r="69" spans="1:11" ht="15.75">
      <c r="A69" s="52" t="s">
        <v>28</v>
      </c>
      <c r="B69" s="46">
        <v>0</v>
      </c>
      <c r="C69" s="40">
        <v>0</v>
      </c>
      <c r="D69" s="40">
        <v>0</v>
      </c>
      <c r="E69" s="40">
        <v>0</v>
      </c>
      <c r="F69" s="40">
        <v>0</v>
      </c>
      <c r="G69" s="4">
        <v>0</v>
      </c>
      <c r="H69" s="4">
        <v>0</v>
      </c>
      <c r="I69" s="4">
        <v>0</v>
      </c>
      <c r="J69" s="25">
        <f t="shared" si="0"/>
        <v>0</v>
      </c>
      <c r="K69" s="57">
        <f t="shared" si="1"/>
        <v>0</v>
      </c>
    </row>
    <row r="70" spans="1:11" ht="15.75">
      <c r="A70" s="52" t="s">
        <v>77</v>
      </c>
      <c r="B70" s="46">
        <v>0</v>
      </c>
      <c r="C70" s="40">
        <v>0</v>
      </c>
      <c r="D70" s="40">
        <v>0</v>
      </c>
      <c r="E70" s="40">
        <v>0</v>
      </c>
      <c r="F70" s="40">
        <v>0</v>
      </c>
      <c r="G70" s="4">
        <v>0</v>
      </c>
      <c r="H70" s="4">
        <v>0</v>
      </c>
      <c r="I70" s="4">
        <v>0</v>
      </c>
      <c r="J70" s="25">
        <v>0</v>
      </c>
      <c r="K70" s="57">
        <f t="shared" si="1"/>
        <v>0</v>
      </c>
    </row>
    <row r="71" spans="1:11" ht="47.25">
      <c r="A71" s="50" t="s">
        <v>96</v>
      </c>
      <c r="B71" s="49">
        <f aca="true" t="shared" si="15" ref="B71:I71">SUM(B67:B70)</f>
        <v>100</v>
      </c>
      <c r="C71" s="49">
        <f t="shared" si="15"/>
        <v>100</v>
      </c>
      <c r="D71" s="49">
        <f t="shared" si="15"/>
        <v>100</v>
      </c>
      <c r="E71" s="49">
        <f t="shared" si="15"/>
        <v>100</v>
      </c>
      <c r="F71" s="49">
        <f t="shared" si="15"/>
        <v>100</v>
      </c>
      <c r="G71" s="49">
        <f t="shared" si="15"/>
        <v>100</v>
      </c>
      <c r="H71" s="49">
        <f t="shared" si="15"/>
        <v>100</v>
      </c>
      <c r="I71" s="49">
        <f t="shared" si="15"/>
        <v>100</v>
      </c>
      <c r="J71" s="25">
        <f t="shared" si="0"/>
        <v>800</v>
      </c>
      <c r="K71" s="57">
        <f t="shared" si="1"/>
        <v>100</v>
      </c>
    </row>
    <row r="72" spans="1:11" ht="15.75">
      <c r="A72" s="52" t="s">
        <v>26</v>
      </c>
      <c r="B72" s="46">
        <v>100</v>
      </c>
      <c r="C72" s="40">
        <v>84.8</v>
      </c>
      <c r="D72" s="40">
        <v>100</v>
      </c>
      <c r="E72" s="40">
        <v>82.1</v>
      </c>
      <c r="F72" s="40">
        <v>100</v>
      </c>
      <c r="G72" s="4">
        <v>100</v>
      </c>
      <c r="H72" s="4">
        <v>0</v>
      </c>
      <c r="I72" s="4">
        <v>100</v>
      </c>
      <c r="J72" s="25">
        <f t="shared" si="0"/>
        <v>666.9</v>
      </c>
      <c r="K72" s="57">
        <f t="shared" si="1"/>
        <v>83.3625</v>
      </c>
    </row>
    <row r="73" spans="1:11" ht="15.75">
      <c r="A73" s="52" t="s">
        <v>27</v>
      </c>
      <c r="B73" s="46">
        <v>0</v>
      </c>
      <c r="C73" s="40">
        <v>15.2</v>
      </c>
      <c r="D73" s="40">
        <v>0</v>
      </c>
      <c r="E73" s="40">
        <v>17.9</v>
      </c>
      <c r="F73" s="40">
        <v>0</v>
      </c>
      <c r="G73" s="4">
        <v>0</v>
      </c>
      <c r="H73" s="4">
        <v>0</v>
      </c>
      <c r="I73" s="4">
        <v>0</v>
      </c>
      <c r="J73" s="25">
        <f t="shared" si="0"/>
        <v>33.099999999999994</v>
      </c>
      <c r="K73" s="57">
        <f t="shared" si="1"/>
        <v>4.137499999999999</v>
      </c>
    </row>
    <row r="74" spans="1:11" ht="15.75">
      <c r="A74" s="52" t="s">
        <v>28</v>
      </c>
      <c r="B74" s="46">
        <v>0</v>
      </c>
      <c r="C74" s="40">
        <v>0</v>
      </c>
      <c r="D74" s="40">
        <v>0</v>
      </c>
      <c r="E74" s="40">
        <v>0</v>
      </c>
      <c r="F74" s="40">
        <v>0</v>
      </c>
      <c r="G74" s="4">
        <v>0</v>
      </c>
      <c r="H74" s="4">
        <v>100</v>
      </c>
      <c r="I74" s="4">
        <v>0</v>
      </c>
      <c r="J74" s="25">
        <f aca="true" t="shared" si="16" ref="J74:J100">SUM(B74:I74)</f>
        <v>100</v>
      </c>
      <c r="K74" s="57">
        <f aca="true" t="shared" si="17" ref="K74:K100">J74/8</f>
        <v>12.5</v>
      </c>
    </row>
    <row r="75" spans="1:11" ht="15.75">
      <c r="A75" s="52" t="s">
        <v>77</v>
      </c>
      <c r="B75" s="46">
        <v>0</v>
      </c>
      <c r="C75" s="40">
        <v>0</v>
      </c>
      <c r="D75" s="40">
        <v>0</v>
      </c>
      <c r="E75" s="40">
        <v>0</v>
      </c>
      <c r="F75" s="40">
        <v>0</v>
      </c>
      <c r="G75" s="4">
        <v>0</v>
      </c>
      <c r="H75" s="4">
        <v>0</v>
      </c>
      <c r="I75" s="4">
        <v>0</v>
      </c>
      <c r="J75" s="25">
        <v>0</v>
      </c>
      <c r="K75" s="57">
        <f t="shared" si="17"/>
        <v>0</v>
      </c>
    </row>
    <row r="76" spans="1:11" ht="47.25">
      <c r="A76" s="50" t="s">
        <v>97</v>
      </c>
      <c r="B76" s="49">
        <f aca="true" t="shared" si="18" ref="B76:I76">SUM(B72:B75)</f>
        <v>100</v>
      </c>
      <c r="C76" s="49">
        <f t="shared" si="18"/>
        <v>100</v>
      </c>
      <c r="D76" s="49">
        <f t="shared" si="18"/>
        <v>100</v>
      </c>
      <c r="E76" s="49">
        <f t="shared" si="18"/>
        <v>100</v>
      </c>
      <c r="F76" s="49">
        <f t="shared" si="18"/>
        <v>100</v>
      </c>
      <c r="G76" s="49">
        <f t="shared" si="18"/>
        <v>100</v>
      </c>
      <c r="H76" s="49">
        <f t="shared" si="18"/>
        <v>100</v>
      </c>
      <c r="I76" s="49">
        <f t="shared" si="18"/>
        <v>100</v>
      </c>
      <c r="J76" s="25">
        <f t="shared" si="16"/>
        <v>800</v>
      </c>
      <c r="K76" s="57">
        <f t="shared" si="17"/>
        <v>100</v>
      </c>
    </row>
    <row r="77" spans="1:11" ht="15.75">
      <c r="A77" s="52" t="s">
        <v>26</v>
      </c>
      <c r="B77" s="46">
        <v>100</v>
      </c>
      <c r="C77" s="40">
        <v>90.9</v>
      </c>
      <c r="D77" s="40">
        <v>100</v>
      </c>
      <c r="E77" s="40">
        <v>100</v>
      </c>
      <c r="F77" s="40">
        <v>100</v>
      </c>
      <c r="G77" s="4">
        <v>100</v>
      </c>
      <c r="H77" s="4">
        <v>100</v>
      </c>
      <c r="I77" s="4">
        <v>100</v>
      </c>
      <c r="J77" s="25">
        <f t="shared" si="16"/>
        <v>790.9</v>
      </c>
      <c r="K77" s="57">
        <f t="shared" si="17"/>
        <v>98.8625</v>
      </c>
    </row>
    <row r="78" spans="1:11" ht="15.75">
      <c r="A78" s="52" t="s">
        <v>27</v>
      </c>
      <c r="B78" s="46">
        <v>0</v>
      </c>
      <c r="C78" s="40">
        <v>9.1</v>
      </c>
      <c r="D78" s="40">
        <v>0</v>
      </c>
      <c r="E78" s="40">
        <v>0</v>
      </c>
      <c r="F78" s="40">
        <v>0</v>
      </c>
      <c r="G78" s="4">
        <v>0</v>
      </c>
      <c r="H78" s="4">
        <v>0</v>
      </c>
      <c r="I78" s="4">
        <v>0</v>
      </c>
      <c r="J78" s="25">
        <f t="shared" si="16"/>
        <v>9.1</v>
      </c>
      <c r="K78" s="57">
        <f t="shared" si="17"/>
        <v>1.1375</v>
      </c>
    </row>
    <row r="79" spans="1:11" ht="15.75">
      <c r="A79" s="52" t="s">
        <v>28</v>
      </c>
      <c r="B79" s="46">
        <v>0</v>
      </c>
      <c r="C79" s="40">
        <v>0</v>
      </c>
      <c r="D79" s="40">
        <v>0</v>
      </c>
      <c r="E79" s="40">
        <v>0</v>
      </c>
      <c r="F79" s="40">
        <v>0</v>
      </c>
      <c r="G79" s="4">
        <v>0</v>
      </c>
      <c r="H79" s="4">
        <v>0</v>
      </c>
      <c r="I79" s="4">
        <v>0</v>
      </c>
      <c r="J79" s="25">
        <f t="shared" si="16"/>
        <v>0</v>
      </c>
      <c r="K79" s="57">
        <f t="shared" si="17"/>
        <v>0</v>
      </c>
    </row>
    <row r="80" spans="1:11" ht="15.75">
      <c r="A80" s="52" t="s">
        <v>77</v>
      </c>
      <c r="B80" s="46">
        <v>0</v>
      </c>
      <c r="C80" s="40">
        <v>0</v>
      </c>
      <c r="D80" s="40">
        <v>0</v>
      </c>
      <c r="E80" s="40">
        <v>0</v>
      </c>
      <c r="F80" s="40">
        <v>0</v>
      </c>
      <c r="G80" s="4">
        <v>0</v>
      </c>
      <c r="H80" s="4">
        <v>0</v>
      </c>
      <c r="I80" s="4">
        <v>0</v>
      </c>
      <c r="J80" s="25">
        <v>0</v>
      </c>
      <c r="K80" s="57">
        <f t="shared" si="17"/>
        <v>0</v>
      </c>
    </row>
    <row r="81" spans="1:11" ht="15.75">
      <c r="A81" s="50" t="s">
        <v>32</v>
      </c>
      <c r="B81" s="49">
        <f aca="true" t="shared" si="19" ref="B81:I81">SUM(B77:B80)</f>
        <v>100</v>
      </c>
      <c r="C81" s="49">
        <f t="shared" si="19"/>
        <v>100</v>
      </c>
      <c r="D81" s="49">
        <f t="shared" si="19"/>
        <v>100</v>
      </c>
      <c r="E81" s="49">
        <f t="shared" si="19"/>
        <v>100</v>
      </c>
      <c r="F81" s="49">
        <f t="shared" si="19"/>
        <v>100</v>
      </c>
      <c r="G81" s="49">
        <f t="shared" si="19"/>
        <v>100</v>
      </c>
      <c r="H81" s="49">
        <f t="shared" si="19"/>
        <v>100</v>
      </c>
      <c r="I81" s="49">
        <f t="shared" si="19"/>
        <v>100</v>
      </c>
      <c r="J81" s="25">
        <f t="shared" si="16"/>
        <v>800</v>
      </c>
      <c r="K81" s="57">
        <f t="shared" si="17"/>
        <v>100</v>
      </c>
    </row>
    <row r="82" spans="1:11" ht="15.75">
      <c r="A82" s="52" t="s">
        <v>26</v>
      </c>
      <c r="B82" s="46">
        <v>100</v>
      </c>
      <c r="C82" s="40">
        <v>97</v>
      </c>
      <c r="D82" s="40">
        <v>100</v>
      </c>
      <c r="E82" s="40">
        <v>100</v>
      </c>
      <c r="F82" s="40">
        <v>100</v>
      </c>
      <c r="G82" s="4">
        <v>100</v>
      </c>
      <c r="H82" s="4">
        <v>100</v>
      </c>
      <c r="I82" s="4">
        <v>100</v>
      </c>
      <c r="J82" s="25">
        <f t="shared" si="16"/>
        <v>797</v>
      </c>
      <c r="K82" s="57">
        <f t="shared" si="17"/>
        <v>99.625</v>
      </c>
    </row>
    <row r="83" spans="1:11" ht="15.75">
      <c r="A83" s="52" t="s">
        <v>27</v>
      </c>
      <c r="B83" s="46">
        <v>0</v>
      </c>
      <c r="C83" s="40">
        <v>3</v>
      </c>
      <c r="D83" s="40">
        <v>0</v>
      </c>
      <c r="E83" s="40">
        <v>0</v>
      </c>
      <c r="F83" s="40">
        <v>0</v>
      </c>
      <c r="G83" s="4">
        <v>0</v>
      </c>
      <c r="H83" s="4">
        <v>0</v>
      </c>
      <c r="I83" s="4">
        <v>0</v>
      </c>
      <c r="J83" s="25">
        <f t="shared" si="16"/>
        <v>3</v>
      </c>
      <c r="K83" s="57">
        <f t="shared" si="17"/>
        <v>0.375</v>
      </c>
    </row>
    <row r="84" spans="1:11" ht="15.75">
      <c r="A84" s="52" t="s">
        <v>28</v>
      </c>
      <c r="B84" s="46">
        <v>0</v>
      </c>
      <c r="C84" s="40">
        <v>0</v>
      </c>
      <c r="D84" s="40">
        <v>0</v>
      </c>
      <c r="E84" s="40">
        <v>0</v>
      </c>
      <c r="F84" s="40">
        <v>0</v>
      </c>
      <c r="G84" s="4">
        <v>0</v>
      </c>
      <c r="H84" s="4">
        <v>0</v>
      </c>
      <c r="I84" s="4">
        <v>0</v>
      </c>
      <c r="J84" s="25">
        <f t="shared" si="16"/>
        <v>0</v>
      </c>
      <c r="K84" s="57">
        <f t="shared" si="17"/>
        <v>0</v>
      </c>
    </row>
    <row r="85" spans="1:11" ht="15.75">
      <c r="A85" s="52" t="s">
        <v>77</v>
      </c>
      <c r="B85" s="46">
        <v>0</v>
      </c>
      <c r="C85" s="40">
        <v>0</v>
      </c>
      <c r="D85" s="40">
        <v>0</v>
      </c>
      <c r="E85" s="40">
        <v>0</v>
      </c>
      <c r="F85" s="40">
        <v>0</v>
      </c>
      <c r="G85" s="4">
        <v>0</v>
      </c>
      <c r="H85" s="4">
        <v>0</v>
      </c>
      <c r="I85" s="4">
        <v>0</v>
      </c>
      <c r="J85" s="25">
        <v>0</v>
      </c>
      <c r="K85" s="57">
        <f t="shared" si="17"/>
        <v>0</v>
      </c>
    </row>
    <row r="86" spans="1:11" ht="31.5">
      <c r="A86" s="50" t="s">
        <v>33</v>
      </c>
      <c r="B86" s="49">
        <f aca="true" t="shared" si="20" ref="B86:I86">SUM(B82:B85)</f>
        <v>100</v>
      </c>
      <c r="C86" s="49">
        <f t="shared" si="20"/>
        <v>100</v>
      </c>
      <c r="D86" s="49">
        <f t="shared" si="20"/>
        <v>100</v>
      </c>
      <c r="E86" s="49">
        <f t="shared" si="20"/>
        <v>100</v>
      </c>
      <c r="F86" s="49">
        <f t="shared" si="20"/>
        <v>100</v>
      </c>
      <c r="G86" s="49">
        <f t="shared" si="20"/>
        <v>100</v>
      </c>
      <c r="H86" s="49">
        <f t="shared" si="20"/>
        <v>100</v>
      </c>
      <c r="I86" s="49">
        <f t="shared" si="20"/>
        <v>100</v>
      </c>
      <c r="J86" s="25">
        <f t="shared" si="16"/>
        <v>800</v>
      </c>
      <c r="K86" s="57">
        <f t="shared" si="17"/>
        <v>100</v>
      </c>
    </row>
    <row r="87" spans="1:11" ht="15.75">
      <c r="A87" s="52" t="s">
        <v>26</v>
      </c>
      <c r="B87" s="46">
        <v>100</v>
      </c>
      <c r="C87" s="40">
        <v>93.9</v>
      </c>
      <c r="D87" s="40">
        <v>100</v>
      </c>
      <c r="E87" s="40">
        <v>100</v>
      </c>
      <c r="F87" s="40">
        <v>100</v>
      </c>
      <c r="G87" s="4">
        <v>100</v>
      </c>
      <c r="H87" s="4">
        <v>100</v>
      </c>
      <c r="I87" s="4">
        <v>100</v>
      </c>
      <c r="J87" s="25">
        <f t="shared" si="16"/>
        <v>793.9</v>
      </c>
      <c r="K87" s="57">
        <f t="shared" si="17"/>
        <v>99.2375</v>
      </c>
    </row>
    <row r="88" spans="1:11" ht="15.75">
      <c r="A88" s="52" t="s">
        <v>27</v>
      </c>
      <c r="B88" s="46">
        <v>0</v>
      </c>
      <c r="C88" s="40">
        <v>6.1</v>
      </c>
      <c r="D88" s="40">
        <v>0</v>
      </c>
      <c r="E88" s="40">
        <v>0</v>
      </c>
      <c r="F88" s="40">
        <v>0</v>
      </c>
      <c r="G88" s="4">
        <v>0</v>
      </c>
      <c r="H88" s="4">
        <v>0</v>
      </c>
      <c r="I88" s="4">
        <v>0</v>
      </c>
      <c r="J88" s="25">
        <f t="shared" si="16"/>
        <v>6.1</v>
      </c>
      <c r="K88" s="57">
        <f t="shared" si="17"/>
        <v>0.7625</v>
      </c>
    </row>
    <row r="89" spans="1:11" ht="15.75">
      <c r="A89" s="52" t="s">
        <v>28</v>
      </c>
      <c r="B89" s="46">
        <v>0</v>
      </c>
      <c r="C89" s="40">
        <v>0</v>
      </c>
      <c r="D89" s="40">
        <v>0</v>
      </c>
      <c r="E89" s="40">
        <v>0</v>
      </c>
      <c r="F89" s="40">
        <v>0</v>
      </c>
      <c r="G89" s="4">
        <v>0</v>
      </c>
      <c r="H89" s="4">
        <v>0</v>
      </c>
      <c r="I89" s="4">
        <v>0</v>
      </c>
      <c r="J89" s="25">
        <f t="shared" si="16"/>
        <v>0</v>
      </c>
      <c r="K89" s="57">
        <f t="shared" si="17"/>
        <v>0</v>
      </c>
    </row>
    <row r="90" spans="1:11" ht="15.75">
      <c r="A90" s="52" t="s">
        <v>77</v>
      </c>
      <c r="B90" s="46">
        <v>0</v>
      </c>
      <c r="C90" s="40">
        <v>0</v>
      </c>
      <c r="D90" s="40">
        <v>0</v>
      </c>
      <c r="E90" s="40">
        <v>0</v>
      </c>
      <c r="F90" s="40">
        <v>0</v>
      </c>
      <c r="G90" s="4">
        <v>0</v>
      </c>
      <c r="H90" s="4">
        <v>0</v>
      </c>
      <c r="I90" s="4">
        <v>0</v>
      </c>
      <c r="J90" s="25">
        <v>0</v>
      </c>
      <c r="K90" s="57">
        <f t="shared" si="17"/>
        <v>0</v>
      </c>
    </row>
    <row r="91" spans="1:11" ht="15.75">
      <c r="A91" s="50" t="s">
        <v>34</v>
      </c>
      <c r="B91" s="49">
        <f aca="true" t="shared" si="21" ref="B91:I91">SUM(B87:B90)</f>
        <v>100</v>
      </c>
      <c r="C91" s="49">
        <f t="shared" si="21"/>
        <v>100</v>
      </c>
      <c r="D91" s="49">
        <f t="shared" si="21"/>
        <v>100</v>
      </c>
      <c r="E91" s="49">
        <f t="shared" si="21"/>
        <v>100</v>
      </c>
      <c r="F91" s="49">
        <f t="shared" si="21"/>
        <v>100</v>
      </c>
      <c r="G91" s="49">
        <f t="shared" si="21"/>
        <v>100</v>
      </c>
      <c r="H91" s="49">
        <f t="shared" si="21"/>
        <v>100</v>
      </c>
      <c r="I91" s="49">
        <f t="shared" si="21"/>
        <v>100</v>
      </c>
      <c r="J91" s="25">
        <f t="shared" si="16"/>
        <v>800</v>
      </c>
      <c r="K91" s="57">
        <f t="shared" si="17"/>
        <v>100</v>
      </c>
    </row>
    <row r="92" spans="1:11" ht="15.75">
      <c r="A92" s="52" t="s">
        <v>26</v>
      </c>
      <c r="B92" s="46">
        <v>100</v>
      </c>
      <c r="C92" s="40">
        <v>93.9</v>
      </c>
      <c r="D92" s="40">
        <v>100</v>
      </c>
      <c r="E92" s="40">
        <v>100</v>
      </c>
      <c r="F92" s="40">
        <v>100</v>
      </c>
      <c r="G92" s="4">
        <v>100</v>
      </c>
      <c r="H92" s="4">
        <v>80</v>
      </c>
      <c r="I92" s="4">
        <v>100</v>
      </c>
      <c r="J92" s="25">
        <f t="shared" si="16"/>
        <v>773.9</v>
      </c>
      <c r="K92" s="57">
        <f t="shared" si="17"/>
        <v>96.7375</v>
      </c>
    </row>
    <row r="93" spans="1:11" ht="15.75">
      <c r="A93" s="52" t="s">
        <v>27</v>
      </c>
      <c r="B93" s="46">
        <v>0</v>
      </c>
      <c r="C93" s="40">
        <v>6.1</v>
      </c>
      <c r="D93" s="40">
        <v>0</v>
      </c>
      <c r="E93" s="40">
        <v>0</v>
      </c>
      <c r="F93" s="40">
        <v>0</v>
      </c>
      <c r="G93" s="4">
        <v>0</v>
      </c>
      <c r="H93" s="4">
        <v>20</v>
      </c>
      <c r="I93" s="4">
        <v>0</v>
      </c>
      <c r="J93" s="25">
        <f t="shared" si="16"/>
        <v>26.1</v>
      </c>
      <c r="K93" s="57">
        <f t="shared" si="17"/>
        <v>3.2625</v>
      </c>
    </row>
    <row r="94" spans="1:11" ht="15.75">
      <c r="A94" s="52" t="s">
        <v>28</v>
      </c>
      <c r="B94" s="46">
        <v>0</v>
      </c>
      <c r="C94" s="40">
        <v>0</v>
      </c>
      <c r="D94" s="40">
        <v>0</v>
      </c>
      <c r="E94" s="40">
        <v>0</v>
      </c>
      <c r="F94" s="40">
        <v>0</v>
      </c>
      <c r="G94" s="4">
        <v>0</v>
      </c>
      <c r="H94" s="4">
        <v>0</v>
      </c>
      <c r="I94" s="4">
        <v>0</v>
      </c>
      <c r="J94" s="25">
        <f t="shared" si="16"/>
        <v>0</v>
      </c>
      <c r="K94" s="57">
        <f t="shared" si="17"/>
        <v>0</v>
      </c>
    </row>
    <row r="95" spans="1:11" ht="15.75">
      <c r="A95" s="52" t="s">
        <v>77</v>
      </c>
      <c r="B95" s="46">
        <v>0</v>
      </c>
      <c r="C95" s="40">
        <v>0</v>
      </c>
      <c r="D95" s="40">
        <v>0</v>
      </c>
      <c r="E95" s="40">
        <v>0</v>
      </c>
      <c r="F95" s="40">
        <v>0</v>
      </c>
      <c r="G95" s="4">
        <v>0</v>
      </c>
      <c r="H95" s="4">
        <v>0</v>
      </c>
      <c r="I95" s="4">
        <v>0</v>
      </c>
      <c r="J95" s="25">
        <v>0</v>
      </c>
      <c r="K95" s="57">
        <f t="shared" si="17"/>
        <v>0</v>
      </c>
    </row>
    <row r="96" spans="1:11" ht="47.25">
      <c r="A96" s="50" t="s">
        <v>85</v>
      </c>
      <c r="B96" s="49">
        <f aca="true" t="shared" si="22" ref="B96:I96">SUM(B92:B95)</f>
        <v>100</v>
      </c>
      <c r="C96" s="49">
        <f t="shared" si="22"/>
        <v>100</v>
      </c>
      <c r="D96" s="49">
        <f t="shared" si="22"/>
        <v>100</v>
      </c>
      <c r="E96" s="49">
        <f t="shared" si="22"/>
        <v>100</v>
      </c>
      <c r="F96" s="49">
        <f t="shared" si="22"/>
        <v>100</v>
      </c>
      <c r="G96" s="49">
        <f t="shared" si="22"/>
        <v>100</v>
      </c>
      <c r="H96" s="49">
        <f t="shared" si="22"/>
        <v>100</v>
      </c>
      <c r="I96" s="49">
        <f t="shared" si="22"/>
        <v>100</v>
      </c>
      <c r="J96" s="25">
        <f t="shared" si="16"/>
        <v>800</v>
      </c>
      <c r="K96" s="57">
        <f t="shared" si="17"/>
        <v>100</v>
      </c>
    </row>
    <row r="97" spans="1:11" ht="15.75">
      <c r="A97" s="52" t="s">
        <v>26</v>
      </c>
      <c r="B97" s="46">
        <v>100</v>
      </c>
      <c r="C97" s="40">
        <v>87.9</v>
      </c>
      <c r="D97" s="40">
        <v>100</v>
      </c>
      <c r="E97" s="40">
        <v>92.8</v>
      </c>
      <c r="F97" s="40">
        <v>100</v>
      </c>
      <c r="G97" s="4">
        <v>100</v>
      </c>
      <c r="H97" s="4">
        <v>100</v>
      </c>
      <c r="I97" s="4">
        <v>100</v>
      </c>
      <c r="J97" s="25">
        <f t="shared" si="16"/>
        <v>780.7</v>
      </c>
      <c r="K97" s="57">
        <f t="shared" si="17"/>
        <v>97.5875</v>
      </c>
    </row>
    <row r="98" spans="1:11" ht="15.75">
      <c r="A98" s="52" t="s">
        <v>27</v>
      </c>
      <c r="B98" s="46">
        <v>0</v>
      </c>
      <c r="C98" s="40">
        <v>12.1</v>
      </c>
      <c r="D98" s="40">
        <v>0</v>
      </c>
      <c r="E98" s="40">
        <v>3.6</v>
      </c>
      <c r="F98" s="40">
        <v>0</v>
      </c>
      <c r="G98" s="4">
        <v>0</v>
      </c>
      <c r="H98" s="4">
        <v>0</v>
      </c>
      <c r="I98" s="4">
        <v>0</v>
      </c>
      <c r="J98" s="25">
        <f t="shared" si="16"/>
        <v>15.7</v>
      </c>
      <c r="K98" s="57">
        <f t="shared" si="17"/>
        <v>1.9625</v>
      </c>
    </row>
    <row r="99" spans="1:11" ht="15.75">
      <c r="A99" s="52" t="s">
        <v>28</v>
      </c>
      <c r="B99" s="46">
        <v>0</v>
      </c>
      <c r="C99" s="40">
        <v>0</v>
      </c>
      <c r="D99" s="40">
        <v>0</v>
      </c>
      <c r="E99" s="40">
        <v>3.6</v>
      </c>
      <c r="F99" s="40">
        <v>0</v>
      </c>
      <c r="G99" s="4">
        <v>0</v>
      </c>
      <c r="H99" s="4">
        <v>0</v>
      </c>
      <c r="I99" s="4">
        <v>0</v>
      </c>
      <c r="J99" s="25">
        <f t="shared" si="16"/>
        <v>3.6</v>
      </c>
      <c r="K99" s="57">
        <f t="shared" si="17"/>
        <v>0.45</v>
      </c>
    </row>
    <row r="100" spans="1:11" ht="15.75">
      <c r="A100" s="52" t="s">
        <v>77</v>
      </c>
      <c r="B100" s="65">
        <v>0</v>
      </c>
      <c r="C100" s="66">
        <v>0</v>
      </c>
      <c r="D100" s="66">
        <v>0</v>
      </c>
      <c r="E100" s="66">
        <v>0</v>
      </c>
      <c r="F100" s="66">
        <v>0</v>
      </c>
      <c r="G100" s="5">
        <v>0</v>
      </c>
      <c r="H100" s="5">
        <v>0</v>
      </c>
      <c r="I100" s="5">
        <v>0</v>
      </c>
      <c r="J100" s="67">
        <f t="shared" si="16"/>
        <v>0</v>
      </c>
      <c r="K100" s="57">
        <f t="shared" si="17"/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2017-10-03T06:59:24Z</dcterms:modified>
  <cp:category/>
  <cp:version/>
  <cp:contentType/>
  <cp:contentStatus/>
</cp:coreProperties>
</file>